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2172" windowWidth="19200" windowHeight="6048" tabRatio="740"/>
  </bookViews>
  <sheets>
    <sheet name="Plan Acción 2017" sheetId="28" r:id="rId1"/>
  </sheets>
  <definedNames>
    <definedName name="_xlnm._FilterDatabase" localSheetId="0" hidden="1">'Plan Acción 2017'!$A$9:$T$159</definedName>
    <definedName name="_xlnm.Print_Area" localSheetId="0">'Plan Acción 2017'!$A$1:$T$162</definedName>
    <definedName name="_xlnm.Print_Titles" localSheetId="0">'Plan Acción 2017'!$9:$10</definedName>
  </definedNames>
  <calcPr calcId="145621"/>
</workbook>
</file>

<file path=xl/calcChain.xml><?xml version="1.0" encoding="utf-8"?>
<calcChain xmlns="http://schemas.openxmlformats.org/spreadsheetml/2006/main">
  <c r="S31" i="28" l="1"/>
  <c r="S83" i="28"/>
  <c r="S24" i="28"/>
  <c r="S34" i="28" l="1"/>
  <c r="Q161" i="28"/>
  <c r="S157" i="28"/>
  <c r="R157" i="28"/>
  <c r="S153" i="28"/>
  <c r="R153" i="28"/>
  <c r="S151" i="28"/>
  <c r="R151" i="28"/>
  <c r="S147" i="28"/>
  <c r="R147" i="28"/>
  <c r="S144" i="28"/>
  <c r="R144" i="28"/>
  <c r="S143" i="28"/>
  <c r="R143" i="28"/>
  <c r="S132" i="28"/>
  <c r="R132" i="28"/>
  <c r="S129" i="28"/>
  <c r="R129" i="28"/>
  <c r="S127" i="28"/>
  <c r="R127" i="28"/>
  <c r="S125" i="28"/>
  <c r="R125" i="28"/>
  <c r="S123" i="28"/>
  <c r="R123" i="28"/>
  <c r="S115" i="28"/>
  <c r="R115" i="28"/>
  <c r="R83" i="28"/>
  <c r="S77" i="28"/>
  <c r="R77" i="28"/>
  <c r="S64" i="28"/>
  <c r="R64" i="28"/>
  <c r="S60" i="28"/>
  <c r="R60" i="28"/>
  <c r="S58" i="28"/>
  <c r="R58" i="28"/>
  <c r="S53" i="28"/>
  <c r="R53" i="28"/>
  <c r="S45" i="28"/>
  <c r="R45" i="28"/>
  <c r="S37" i="28"/>
  <c r="R37" i="28"/>
  <c r="S35" i="28"/>
  <c r="R35" i="28"/>
  <c r="R34" i="28"/>
  <c r="R31" i="28"/>
  <c r="S11" i="28"/>
  <c r="R24" i="28"/>
  <c r="S19" i="28"/>
  <c r="R19" i="28"/>
  <c r="S16" i="28"/>
  <c r="R11" i="28"/>
  <c r="S155" i="28" l="1"/>
  <c r="R155" i="28"/>
  <c r="S120" i="28"/>
  <c r="R120" i="28"/>
  <c r="S113" i="28"/>
  <c r="R113" i="28"/>
  <c r="R16" i="28"/>
  <c r="S63" i="28" l="1"/>
  <c r="R63" i="28"/>
  <c r="Q155" i="28"/>
  <c r="Q157" i="28"/>
  <c r="Q115" i="28"/>
  <c r="Q58" i="28"/>
  <c r="Q53" i="28"/>
  <c r="Q35" i="28"/>
  <c r="Q31" i="28"/>
  <c r="Q151" i="28"/>
  <c r="Q147" i="28"/>
  <c r="Q144" i="28"/>
  <c r="Q132" i="28"/>
  <c r="Q129" i="28"/>
  <c r="Q83" i="28"/>
  <c r="Q77" i="28"/>
  <c r="Q64" i="28"/>
  <c r="Q60" i="28"/>
  <c r="Q37" i="28"/>
  <c r="Q19" i="28"/>
  <c r="Q24" i="28"/>
  <c r="Q11" i="28"/>
  <c r="Q143" i="28"/>
  <c r="Q34" i="28"/>
  <c r="Q63" i="28"/>
  <c r="Q153" i="28"/>
  <c r="Q125" i="28"/>
  <c r="Q123" i="28"/>
  <c r="Q120" i="28"/>
  <c r="Q16" i="28"/>
  <c r="Q45" i="28"/>
  <c r="Q127" i="28"/>
  <c r="Q113" i="28"/>
  <c r="S161" i="28" l="1"/>
  <c r="R161" i="28"/>
  <c r="P161" i="28"/>
</calcChain>
</file>

<file path=xl/sharedStrings.xml><?xml version="1.0" encoding="utf-8"?>
<sst xmlns="http://schemas.openxmlformats.org/spreadsheetml/2006/main" count="592" uniqueCount="391">
  <si>
    <t>FECHA EMISIÓN DEL FORMATO: 01 -Dic - 2009</t>
  </si>
  <si>
    <t>INDICADOR</t>
  </si>
  <si>
    <t>META</t>
  </si>
  <si>
    <t>INSTITUTO DE CASAS FISCALES DEL EJERCITO</t>
  </si>
  <si>
    <t>ACTIVIDADES DE LOS OBJETIVOS</t>
  </si>
  <si>
    <t>OBJETIVO GENERAL 
(LINEAMIENTO ESTRATEGICO)</t>
  </si>
  <si>
    <t>RESPONSABLES (Dependencias)</t>
  </si>
  <si>
    <t>PRODUCTO / RESULTADO</t>
  </si>
  <si>
    <t>TAREAS DE LAS ACTIVIDADES</t>
  </si>
  <si>
    <t>TOTAL OBJETIVOS GENERALES:  4</t>
  </si>
  <si>
    <t>MINISTERIO DE DEFENSA NACIONAL</t>
  </si>
  <si>
    <t>GRUPO SOCIAL Y EMPRESARIAL DE LA DEFENSA</t>
  </si>
  <si>
    <t>COD: ICFE-P-02/F-01</t>
  </si>
  <si>
    <t>AVANCE / SEGUIMIENTO</t>
  </si>
  <si>
    <t>% TIEMPO</t>
  </si>
  <si>
    <t>%    META</t>
  </si>
  <si>
    <t>OBJETIVO ESPECIFICO 
(FOCO ESTRATEGICO)
OBJETIVOS DE CALIDAD</t>
  </si>
  <si>
    <t xml:space="preserve">Desarrollar proyectos de construcción y de mantenimiento de vivienda fiscal, de acuerdo con el presupuesto asignado. </t>
  </si>
  <si>
    <t>Técnica</t>
  </si>
  <si>
    <t>Viviendas</t>
  </si>
  <si>
    <t>Servicios Públicos</t>
  </si>
  <si>
    <t>Archivo</t>
  </si>
  <si>
    <t>Transportes</t>
  </si>
  <si>
    <t>Talento Humano</t>
  </si>
  <si>
    <t xml:space="preserve">Obtener y administrar recursos económicos para inversión y funcionamiento, incrementando la productividad y mejorando la prestación del servicio.
</t>
  </si>
  <si>
    <t xml:space="preserve">TOTAL TAREAS: </t>
  </si>
  <si>
    <t>Contratos</t>
  </si>
  <si>
    <t>Mantenimiento</t>
  </si>
  <si>
    <t>Planeación</t>
  </si>
  <si>
    <t xml:space="preserve">Contratos </t>
  </si>
  <si>
    <t>Cartera</t>
  </si>
  <si>
    <t>Contabilidad</t>
  </si>
  <si>
    <t>Disciplinarios</t>
  </si>
  <si>
    <t>Mantener un ambiente laboral adecuado</t>
  </si>
  <si>
    <t>Ejecutar el 100% el mantenimiento a las viviendas programadas</t>
  </si>
  <si>
    <t>Presupuesto</t>
  </si>
  <si>
    <t>Finca Raíz</t>
  </si>
  <si>
    <t>Gestión Integral</t>
  </si>
  <si>
    <t xml:space="preserve">4. Atender los requerimientos, necesidades, peticiones, quejas y reclamos del usuario, solucionar sus inquietudes y suministrar la información que requiera.
</t>
  </si>
  <si>
    <t>Almacén</t>
  </si>
  <si>
    <t>Informática</t>
  </si>
  <si>
    <t>I TRIM</t>
  </si>
  <si>
    <t>II TRIM</t>
  </si>
  <si>
    <t>III TRIM</t>
  </si>
  <si>
    <t>IV TRIM</t>
  </si>
  <si>
    <t>FECHA INICIO</t>
  </si>
  <si>
    <t>FECHA FINAL</t>
  </si>
  <si>
    <t>CANTIDAD DE REGISTROS (DOCUMENTOS) EN EL AÑO</t>
  </si>
  <si>
    <t xml:space="preserve">Gestión Integral </t>
  </si>
  <si>
    <t>Personal evaluado y acordado sus objetivos en un 100%</t>
  </si>
  <si>
    <t>Plan de Bienestar y programa de Capacitación  adecuados</t>
  </si>
  <si>
    <t>Mantener en un 100% disponible el parque automotor</t>
  </si>
  <si>
    <t>Pagos de gravámenes  hechos en un 100%</t>
  </si>
  <si>
    <t>Realizar el 100% de la gestión financiera</t>
  </si>
  <si>
    <t>Ejecutar el 100% de las actividades programadas</t>
  </si>
  <si>
    <t>Juridica</t>
  </si>
  <si>
    <t>Planeación - Jefes que intervienen</t>
  </si>
  <si>
    <t xml:space="preserve">Planeación - Financiera - </t>
  </si>
  <si>
    <t>Planeacion</t>
  </si>
  <si>
    <t>Técnica - Planeación</t>
  </si>
  <si>
    <t>Financiera</t>
  </si>
  <si>
    <t>Atención al usuario</t>
  </si>
  <si>
    <t>Tecnica</t>
  </si>
  <si>
    <t>PLAN DE ACCION 2017</t>
  </si>
  <si>
    <t xml:space="preserve">1.Desarrollar proyectos de construcción de infraestructura de acuerdo con lo presuspuestado y planeado para la  vigencia </t>
  </si>
  <si>
    <t xml:space="preserve">2. Realizar el matenimiento preventivo y estructural de las viviendas fiscales de acuerdo con las necesidades, los requerimientos y el presupuesto asignado para la vigencia. </t>
  </si>
  <si>
    <t>Mantener en un 90% el nivel de satisfacción de los usuarios</t>
  </si>
  <si>
    <t>Atender en un 100% las peticiones, quejas y reclamos de los usuarios</t>
  </si>
  <si>
    <t>5. Actualizar y modernizar la infraestructura tecnológica, gestionar tecnologías de la información.</t>
  </si>
  <si>
    <t>Implementar y mantener sistemas adecuados de gestión de calidad, de información, documental, de gestión ambiental y aplicativos en mejora de la prestación del servicio.</t>
  </si>
  <si>
    <t>7. Implementar y mantener el sistema de gobierno en línea, establecer metodologías de eficiencia administrativa, transparencia y participación  Ciudadana.</t>
  </si>
  <si>
    <t xml:space="preserve">Ejecutar el 100% de las actividades programadas del plan </t>
  </si>
  <si>
    <t>8. Mantener implementados los sistemas integrados de gestión y la integración de la planeación con la gestión.</t>
  </si>
  <si>
    <t>9. Obtener recursos de apoyos económicos por convenios para ser invertidos en los proyectos misionales.</t>
  </si>
  <si>
    <t>10. Realizar la gestión administrativa y financiera de la Entidad optimizando los recursos.</t>
  </si>
  <si>
    <t>Ejecutar el 100% el Plan anual de adquisiciones</t>
  </si>
  <si>
    <t>Anteproyecto de presupuesto elaborado</t>
  </si>
  <si>
    <t>Mantener como mínimo en un 10% la cartera.</t>
  </si>
  <si>
    <t xml:space="preserve">Realizar el 100% de la gestión jurídica </t>
  </si>
  <si>
    <t xml:space="preserve">Incrementar la competitividad y brindar bienestar a los funcionarios de la entidad.
</t>
  </si>
  <si>
    <t>3. Desarrollar los planes de mantenimiento recuperativo y estructural de las viviendas fiscales a nivel nacional</t>
  </si>
  <si>
    <t>6. Atender al usuario adecuadamente satisfaciendo sus requerimientos.</t>
  </si>
  <si>
    <t>7. Recibir y hacer seguimiento al manejo de las peticiones, quejas y reclamos de los usuarios.</t>
  </si>
  <si>
    <t>8. Continuar con la actualización tecnológica y la integración de los módulos misionales y de apoyo de los sistemas de información del ICFE.</t>
  </si>
  <si>
    <t>9. Realizar el mantenimiento a los software y hardware que posee la Entidad.</t>
  </si>
  <si>
    <t xml:space="preserve">10. Mantener segura la información en los sistemas de información.
</t>
  </si>
  <si>
    <t xml:space="preserve">Realizar el 100% de la gestión contable
 </t>
  </si>
  <si>
    <t xml:space="preserve">11. Administrar el personal de la Entidad, desarrollar programas de bienestar y planes de capacitación.
</t>
  </si>
  <si>
    <t>1. Iniciar la construcción de los talleres y del almacén de la sede del ICFE en Bogotá.</t>
  </si>
  <si>
    <t>Supervisar la ejecución del 100% de los mantenimientos a las viviendas programadas</t>
  </si>
  <si>
    <t>3. Disminuir el nivel de desocupación de vivienda fiscal de acuerdo a analisis de los factores que la generan.</t>
  </si>
  <si>
    <t>4. Proporcionar los materiales y controlar la ejecución de los mantenimientos por cuota usuarios para las viviendas fiscales y áreas comunes a nivel nacional.</t>
  </si>
  <si>
    <t>11. Continuar con el desarrollo del programa de Gestión Documental acorde con la normatividad vigente.</t>
  </si>
  <si>
    <t>13. Establecer y hacer seguimiento al plan anticorrupción y de atención al ciudadano para la vigencia.</t>
  </si>
  <si>
    <t>14. Presentar la Rendición de cuentas e informes según metodología del SIRECI, realizar la audiencia de Rendición de cuenta a la ciudadanía.</t>
  </si>
  <si>
    <t>15. Hacer seguimiento al Plan de Acción y Plan SISTEDA de la vigencia 2017.</t>
  </si>
  <si>
    <t>Ejecutar el 100% de las actividades programadas.</t>
  </si>
  <si>
    <t xml:space="preserve">Realizar el 100% de la gestión disciplinaria </t>
  </si>
  <si>
    <t>6. Establecer y desarrollar un sistema de Gestión Documental acorde con la normatividad vigente</t>
  </si>
  <si>
    <t>16. Mantener implementados integralmente y conformes los sistemas de gestión de calidad, de Seguridad y Salud en el Trabajo y de Medio Ambiente de acuerdo con las normas tecnicas de cada uno.</t>
  </si>
  <si>
    <t>TOTAL OBJETIVOS ESPECÍFICOS:     11</t>
  </si>
  <si>
    <t>Planeacion - Jefes que intervienen</t>
  </si>
  <si>
    <t>TABULACION %</t>
  </si>
  <si>
    <t>Elaborar y presentar de manera oportuna y de conformidad a la normatividad, los acuerdos y modificaciones presupuestales a que haya lugar.</t>
  </si>
  <si>
    <t>Informe trimestral.</t>
  </si>
  <si>
    <t>Elaborar, consolidar y presentar los informes de la gestión financiera de la entidad, de manera oportuna a las partes interesadas; contables, presupuestales y de tesorería.</t>
  </si>
  <si>
    <t>Efectuar los pagos oportunamente, manteniendo un flujo de caja suficiente.</t>
  </si>
  <si>
    <t>Efectuar los traslados de los recursos de la entidad que ingresan a las cuentas bancarias, a la cuenta unica nacional, de manera oportuna.</t>
  </si>
  <si>
    <t>Tesoreria</t>
  </si>
  <si>
    <t>Desagregar la resolución del PAC a quinto nivel y designar la afectación a la dependencia en el aplicativo SIIF Nación II.</t>
  </si>
  <si>
    <t>Parametrizar en el aplicativo SIIF Nación II la distribución del cupo PAC inicial con apropiación asignada a dependencia.</t>
  </si>
  <si>
    <t>Reporte trimestral</t>
  </si>
  <si>
    <t>Expedir de manera oportuna y correcta los certificados de disponibilidad presupuestal a través del aplicativo SIIF Nación II.</t>
  </si>
  <si>
    <t>Informe trimestral de Certificados emitidos</t>
  </si>
  <si>
    <t>Expedición de los registros presupuestales a través del aplicativo SIIF Nación II.</t>
  </si>
  <si>
    <t>Informe trimestral de registros emitidos</t>
  </si>
  <si>
    <t>Obligar los compromisos a través del aplicativo SIIF Nación II.</t>
  </si>
  <si>
    <t>Informe trimestral de  obligaciones realizadas</t>
  </si>
  <si>
    <t>Hacer seguimiento a la ejecución presupuestal y presentar al Director su avance cuando este sea requerido</t>
  </si>
  <si>
    <t>Informe trimestral de ejecución presupuestal</t>
  </si>
  <si>
    <t>Efectuar los pagos de acuerdo con la programación establecida y los cupo PAC.</t>
  </si>
  <si>
    <t>Informe trimestral de de Ordenes de pagos realizados</t>
  </si>
  <si>
    <t>Gestionar eficientemente el tratamiento de la información contable para elaborar y presentar los estados financieros de acuerdo a la contabilidad pública, teniendo en cuenta requisitos y plazos.</t>
  </si>
  <si>
    <t>Balance general estado de actividad financiera, económica, social y ambiental.</t>
  </si>
  <si>
    <t>Ejercer un manejo adecuado referente a la presentación de la partes impositiva de acuerdo a los plazos impuesto de renta, información exógena, impuesto de industria y comercio, retención en la fuente.</t>
  </si>
  <si>
    <t>Informe trimestrales de declaraciones, archivos DIAN según vencimiento.</t>
  </si>
  <si>
    <t>Informe trimestral</t>
  </si>
  <si>
    <t>Actualizar los registros contables de los inventarios en los estados financieros de acuerdo con la información suministrada por el Almacen.</t>
  </si>
  <si>
    <t>Realizar el seguimiento a las actividades establecidas a cada una de las depencencias en el plan de trabajo de la firma asesora para la implementacion de las NIIF del sector publico.</t>
  </si>
  <si>
    <t>Recepcionar de las diferentes dependencias la informacion acorde con el nuevo marco normativo y las politicad definidas por la Entidad, al cierre del periodo para la vigencia</t>
  </si>
  <si>
    <t>Informe final de cumplimiento de las dependencias</t>
  </si>
  <si>
    <t>Elaborar los estudios previos y los diseños del proyecto</t>
  </si>
  <si>
    <t>Estudios previos.</t>
  </si>
  <si>
    <t>Públicar los pliegos definitivos, desarrollar la etapa precontractual y suscribir los contratos de obra e interventoria.</t>
  </si>
  <si>
    <t>Pliegos definitivos y contratos firmados.</t>
  </si>
  <si>
    <t>Suscribir los contratos del contratista y la interventoria.</t>
  </si>
  <si>
    <t>Contratos realizados durante el semestre</t>
  </si>
  <si>
    <t>Iniciar el desarrollo de la obra mediante acta con el contratista adjudicado.</t>
  </si>
  <si>
    <t>Actas de inicio.</t>
  </si>
  <si>
    <t>Realizar comités de obra de verificación del avance del desarrollo del proyecto</t>
  </si>
  <si>
    <t>Actas de comité.</t>
  </si>
  <si>
    <t>Actas de recibo a satisfaccion.</t>
  </si>
  <si>
    <t>Desarrollar la obra segun lo programado para el 2017 en un 35% y terminarla en el 2018</t>
  </si>
  <si>
    <t>2. Culminar el proyecto Plan 300 Etapa 2, incluido la interventoria</t>
  </si>
  <si>
    <t>Acta de inicio contrato de transacción</t>
  </si>
  <si>
    <t>Realizar comités de obra de verificación del avance del desarrollo de la obra.</t>
  </si>
  <si>
    <t>Actas de comité</t>
  </si>
  <si>
    <t>Recibir a satisfacción la obra terminda y liquidar los contratos de obra e interventoria.</t>
  </si>
  <si>
    <t>Acta de recibo a satisfacción</t>
  </si>
  <si>
    <t>Actividades desarrolladas x 100 / Actividades programadas</t>
  </si>
  <si>
    <t>Elaborar los estudios previos y los diseños del mantenimiento estructural a desarrollarse.</t>
  </si>
  <si>
    <t>Públicar los pliegos definitivos, desarrollar la etapa precontractual y suscribir los contartos de mantenimientos estructurales e interventorias.</t>
  </si>
  <si>
    <t>Realizar comités de obra de verificación del avance del desarrollo de los mantenimientos estrcturales.</t>
  </si>
  <si>
    <t>Recibir a satisfacción los mantenimeintos estrucutrales terminados y liquidar los contratos de obra e interventoria.</t>
  </si>
  <si>
    <t>Elaboración de estudios previos para la contratación de mano de obra, de adquisición de pintura y de materiales, por cuota usuarios para las viviendas de Bogotá</t>
  </si>
  <si>
    <t>Recibir a satisfacción la mano de obra, la pintura y los materiales adquiridos y liquidar los contratos.</t>
  </si>
  <si>
    <t>Informes trimestrales y actas de recibido a satisfacción y de liquidación.</t>
  </si>
  <si>
    <t>Resolución del seminario realizado</t>
  </si>
  <si>
    <t>Verificacion de la entrega de los materiales y ejecución del mantenimiento preventivo por cuota usuarios y areas comunes para las seccionales fuera de Bogotá.</t>
  </si>
  <si>
    <t>Públicar los pliegos definitivos, desarrollar la etapa precontractual y suscribir los contartos de suministro de materiales y pintura.</t>
  </si>
  <si>
    <t>Efectuar seminarios con los administradores de las seccionales de casas fiscales a nivel nacional.</t>
  </si>
  <si>
    <t>Informe trimestral estado de ejecución</t>
  </si>
  <si>
    <t>Ejecutar la totalidad de las ordenes de solicitud de mantenimiento preventivo, de reparaciones e imprevistos en Bogotá.</t>
  </si>
  <si>
    <t>Informes trimestrales de mantenimientos realizados.</t>
  </si>
  <si>
    <t>Informes semestrales</t>
  </si>
  <si>
    <t>Realizar Informes de Gestión Ambiental de las actividades de los mantenimientos de las viviendas fiscales de Bogotá.</t>
  </si>
  <si>
    <t>Tramitar con Ejército la debida demolición de las viviendas de su propiedad</t>
  </si>
  <si>
    <t>Informe trimestral de viviendas desactivadas por demolición</t>
  </si>
  <si>
    <t>Recibir mensualmente de las seccionales información del estado real de la desocupación de viviendas fiscales</t>
  </si>
  <si>
    <t>Recepcionar las solicitudes para el estudio de necesidades de demolición de viviendas de las seccionales, para su tramite respectivo</t>
  </si>
  <si>
    <t>Solicitudes de viviendas a demoler por las seccionales</t>
  </si>
  <si>
    <t xml:space="preserve">Informe trimestral estado de desocupación </t>
  </si>
  <si>
    <t>Mantenimientos realizados x 100 / mantenimientos programados</t>
  </si>
  <si>
    <t>Promedio de viviendas desocupadas al final de la vigencia - Promedio de viviendas desocupadas al inicio de la vigencia x 100 / Promedio de viviendas desocupadas al inicio de la vigencia</t>
  </si>
  <si>
    <t>promedio de satisfacion final de la vigencia-promedio de satisfacion al inicio de la vigencia x 100%</t>
  </si>
  <si>
    <t>informe trimestral con anallisis y estrategias</t>
  </si>
  <si>
    <t>peticiones,quejas y reclamos atendidas y solucionadas x 100%</t>
  </si>
  <si>
    <t>Atender y dar tramite a las PQR por los diferentes medios de atencion por canales electronicos y no electronicos y por el buzon de sugerencias</t>
  </si>
  <si>
    <t>informe trimestral con medicion y analisis de las PQR.</t>
  </si>
  <si>
    <t>Hacer seguimiento semestral a las PQR realizadas por los usuarios</t>
  </si>
  <si>
    <t>informe semestral.</t>
  </si>
  <si>
    <t>Automatizacion de procedimientos X 100/procesos requeridos automatizacion</t>
  </si>
  <si>
    <t>Elaboración del formulario para presentar en el CITI.</t>
  </si>
  <si>
    <t>Formulario</t>
  </si>
  <si>
    <t>Elaboración de requerimientos Técnicos para la reingenieria del módulo de Mantenimiento en SAIMF.</t>
  </si>
  <si>
    <t>Documento Técnico</t>
  </si>
  <si>
    <t>Elaboración de requerimientos técnicos para la implementacion de una solucion de inventarios.</t>
  </si>
  <si>
    <t>Realización de informes de seguimiento a la  reingenieria del módulo de Mantenimiento en SAIMF, una vez realizado el proceso contractual.</t>
  </si>
  <si>
    <t>Informes</t>
  </si>
  <si>
    <t>Realización de informes de seguimiento a la implementacion de una solucion de inventarios.</t>
  </si>
  <si>
    <t>Elaboración de requerimientos técnicos para la adquisición de software de Diseño arquitectonico</t>
  </si>
  <si>
    <t>Diligenciamiento de simuladores para la adquisición de licenciamiento de ofimatica</t>
  </si>
  <si>
    <t>Realización de Analisis de nuevos requerimientos en los módulos de los sistemas de Información.</t>
  </si>
  <si>
    <t>Documento</t>
  </si>
  <si>
    <t>formularios diligenciados</t>
  </si>
  <si>
    <t>Informes trimestrales</t>
  </si>
  <si>
    <t>Elaboración de requerimientos Técnicos para el mantenimiento de la infraestructura tecnologia de la Entidad.</t>
  </si>
  <si>
    <t>Realización del inventarios de los equipos intervenidos en el mantenimiento.</t>
  </si>
  <si>
    <t>Inventario diligenciado por la empresa.</t>
  </si>
  <si>
    <t>Entrega informe  acorde a los cortes de pago del mantenimiento correctivo y preventivo de cada uno de los equipos intervenidos.</t>
  </si>
  <si>
    <t>Elaboración de requerimientos Técnicos para el soporte y actualizaciones del Portal Web</t>
  </si>
  <si>
    <t>Elaboración de Informes de Siguimiento del soporte y actualizaciones del Portal Web</t>
  </si>
  <si>
    <t>Elaboración de requerimientos Técnicos para la renovación de soporte y actualizaciones aplicativo visión empresarial.</t>
  </si>
  <si>
    <t>requerimientos Tecnicos  para contratación</t>
  </si>
  <si>
    <t>Elaboracion de estudios previos de prestadores de servicios para el soporte y mejoras del Sistema de Informacion SAIMF</t>
  </si>
  <si>
    <t>Elaboración de requerimientos Técnicos para el soporte lógico de la infraestructura de servidores.</t>
  </si>
  <si>
    <t>Elaboración de requerimientos técnicos para la implementacion del una solucion de cifrado de información.</t>
  </si>
  <si>
    <t>Elaboración de requerimientos técnicos para la renovación de licenciamiento y soporte de una solucion de Firewall y Antivirus.</t>
  </si>
  <si>
    <t>Elaboración de requerimientos técnicos para el seguimiento de las herramientas de Seguridad Informatica y continuidad del la implementación de las actividades requeridas para el SGSI.</t>
  </si>
  <si>
    <t>Realización de informes de seguimiento del adecuado funcionamiento de las herramientas de seguridad del ICFE.</t>
  </si>
  <si>
    <t>Acta de incio y actas de recibo a satisfacción.</t>
  </si>
  <si>
    <t>Elaboracion de informes de supervisión al contrato de prestación de servicios para seguimiento y continuidad del SGSI.</t>
  </si>
  <si>
    <t xml:space="preserve">Ejes tematicos  implementados en un 100%
</t>
  </si>
  <si>
    <t xml:space="preserve">Realizar el análisis de los criterios implementados conforme el nuevo FURAG y diligenciar el avance logrado en 2016. </t>
  </si>
  <si>
    <t>FURAG diligenciado en un 100%</t>
  </si>
  <si>
    <t>Establecer un cronograma acorde con las prioridades de la Entidad y las fechas limites de implementación de la estrategia de GEL.</t>
  </si>
  <si>
    <t>Planeación - Informatica</t>
  </si>
  <si>
    <t>Ejecutar el cronograma establecido para la implementación de la estrategia de GEL.</t>
  </si>
  <si>
    <t>Cronograma establecido</t>
  </si>
  <si>
    <t>Ingorme del Cronograma ejecutado</t>
  </si>
  <si>
    <t>Tablas de retencion y valoracion documental con los cuadros de clasificacion.</t>
  </si>
  <si>
    <t>Programa de gestion documental establecido</t>
  </si>
  <si>
    <t>Diseñar y estructurar el programa de gestión documental y formular la política de gestión documental.</t>
  </si>
  <si>
    <t>Construcción de las TRD y cuadros de clasificación documental, desarrollar la historia institucional y elaborar las tablas de valoración documental pertenecientes al Instituto.</t>
  </si>
  <si>
    <t>TRD y TVD establecidas</t>
  </si>
  <si>
    <t>Plan establecido</t>
  </si>
  <si>
    <t>Establecer el Plan anticorrupción y de atención al ciudadano para la vigencia 2017, incluido los riesgos de corrupción, de acuerdo con la normatividad vigente.</t>
  </si>
  <si>
    <t>Diligenciar los formatos de rendición de la cuenta contractual trimestralmente según metodologia del SIRECI.</t>
  </si>
  <si>
    <t>Formatos diligenciados</t>
  </si>
  <si>
    <t>Rendir la cuenta contractual trimestralmente según metodologia del SIRECI.</t>
  </si>
  <si>
    <t>Certificado de envío.</t>
  </si>
  <si>
    <t>Rendir la cuenta de planes de mejoramiento semestralmente según metodologia del SIRECI</t>
  </si>
  <si>
    <t>Diligenciar los respectivos formatos de rendición de  la cuenta de la vigencia, anualmente según metodologia del SIRECI</t>
  </si>
  <si>
    <t>Rendir la cuenta de la vigencia anualmente según metodologia del SIRECI</t>
  </si>
  <si>
    <t>certificado de envio.</t>
  </si>
  <si>
    <t>Realizar el plan de trabajo para adelantar la audiencia de rendición de cuenta a la ciudadania</t>
  </si>
  <si>
    <t>Plan de Trabajo</t>
  </si>
  <si>
    <t>Desarrollar la audiencia de rendicion de cuenta a la ciudadania, elaborar el acta.</t>
  </si>
  <si>
    <t>Acta de realización de la actividad</t>
  </si>
  <si>
    <t>Actividades realizadas x 100 / Actividades programadas</t>
  </si>
  <si>
    <t>Objetivos evaluados x 100 / Total objetivos del plan de acción</t>
  </si>
  <si>
    <t>Presentar el proyecto del plan de acción de la siguiente vigencia al Consejo Directivo para su aprobación.</t>
  </si>
  <si>
    <t>Plan de acción aprobado.</t>
  </si>
  <si>
    <t>Ingresar el plan de acción al software "visión empresarial”.</t>
  </si>
  <si>
    <t>Reporte del aplicativo.</t>
  </si>
  <si>
    <t>Realizar el seguimiento del cumplimiento de las tareas con los respectivos documentos soportes en el aplicativo y generar los respectivos reportes de avance del plan.</t>
  </si>
  <si>
    <t>Reportes trimestral de seguimiento</t>
  </si>
  <si>
    <t>Presentar en los Consejos Directivos el avance trimestral del plan de acción.</t>
  </si>
  <si>
    <t>Actas de consejo.</t>
  </si>
  <si>
    <t>Establecer el Plan SISTEDA para la vigencia de acuerdo con los parametros establecidos normativamente y alineado con el plan de accion de la Entidad.</t>
  </si>
  <si>
    <t>Plan SISTEDA</t>
  </si>
  <si>
    <t>Realizar las reuniones del Comité Institucional de desarrollo administrativo acorde con la normatividad aplicable.</t>
  </si>
  <si>
    <t>Gestionar apoyos por convenios de acuerdo con el recurso que se destine por Hidrocarburos y por FDN.</t>
  </si>
  <si>
    <t>Informe trimestral de solicitudes realizadas</t>
  </si>
  <si>
    <t>Tramitar en conjunto con el coordinador financiero solicitudes de excedentes financieros, vigencias futuras y apoyos por convenios.</t>
  </si>
  <si>
    <t>Financiera - Planeación</t>
  </si>
  <si>
    <t>Tramites y/o solicitudes realizadas x 100 / Tramites y7o solicitudes requeridos</t>
  </si>
  <si>
    <t>Tramitar el100% de las necesidades</t>
  </si>
  <si>
    <t>Realizar las revisiones por la Dirección una vez evaluado el SGC.</t>
  </si>
  <si>
    <t>Actas de revision por la direccion</t>
  </si>
  <si>
    <t>Evaluar los procesos de la entidad en auditoria interna</t>
  </si>
  <si>
    <t>Informe de Auditoría Interna</t>
  </si>
  <si>
    <t>Evaluar los procesos de la entidad en auditoria del ente certificador.</t>
  </si>
  <si>
    <t>Informe de Auditoría del Ente Certificador</t>
  </si>
  <si>
    <t>Consolidar y realizar seguimiento al Mapa de Riesgos</t>
  </si>
  <si>
    <t>Informe semestral de Seguimiento</t>
  </si>
  <si>
    <t>Consolidar y realizar seguimiento al Manual de Indicadores de la Entidad</t>
  </si>
  <si>
    <t>Plan de Mejoramiento e informes de seguimiento</t>
  </si>
  <si>
    <t>Conformar el Plan de Mejoramiento y establecer las acciones de mejora con los reponsables de los procesos involucrados resultado de la Auditoría del ente certificador y realizar seguimiento</t>
  </si>
  <si>
    <t>Generar la Matriz de impactos ambientales y el respectivo Plan de Control Impactos ambientales.</t>
  </si>
  <si>
    <t>matriz de impactos ambientales</t>
  </si>
  <si>
    <t>Generar el Plan de Manejo ambiental para la vigencia 2017</t>
  </si>
  <si>
    <t>Plan de Manejo Ambiental</t>
  </si>
  <si>
    <t>Consolidar y generar Informes de Seguimiento del Plan Estratégico Sectorial en Gestión Ambiental aplicable a la entidad.</t>
  </si>
  <si>
    <t>Informes de Seguimiento</t>
  </si>
  <si>
    <t>Implementar el Programa de Medicina Preventiva y del trabajo.</t>
  </si>
  <si>
    <t>Informe semestral</t>
  </si>
  <si>
    <t>procedimiento</t>
  </si>
  <si>
    <t>Implemantar el  Programa de reubicacion laboral y control.</t>
  </si>
  <si>
    <t>Actualizar el reglamento de higiene y seguridad industrial</t>
  </si>
  <si>
    <t>Implemantar el Programa higiene Industrial.</t>
  </si>
  <si>
    <t>Implemantar el programa de Seguridad Industrial.</t>
  </si>
  <si>
    <t>Procedimiento</t>
  </si>
  <si>
    <t>planes de emergencia</t>
  </si>
  <si>
    <t>Implemantar el programa de Seguridad vial.</t>
  </si>
  <si>
    <t>Conformación del COPASST y generar actas mensuales del COPASST</t>
  </si>
  <si>
    <t xml:space="preserve">Elaborar el Procedimiento de evaluaciones medicas ocupacionales y sus formatos </t>
  </si>
  <si>
    <t>Elaborar el Procedimiento de inmunizacion de personal y sus respectivos formatos</t>
  </si>
  <si>
    <t>Elaborar el Procedimiento atencion de primeros auxilios</t>
  </si>
  <si>
    <t>Elaborar el Procedimiento señalizacion y demarcacion de areas.</t>
  </si>
  <si>
    <t>Elaborar el Procedimiento manejo seguro de tareas</t>
  </si>
  <si>
    <t>Elaborar el Procedimiento programa de elementos de proteccion personal</t>
  </si>
  <si>
    <t>Elaborar el Procedimiento inspecciones de seguridad</t>
  </si>
  <si>
    <t>Elaborar el Procedimiento investigacion y analisis de accidente de trabajo</t>
  </si>
  <si>
    <t>Elaborar el Procedimiento investigacion y analisis de enfermedades de origen profesional</t>
  </si>
  <si>
    <t>Elaborar el Procedimiento preparacion y respuesta ante emergencias incluye planes de emergencia</t>
  </si>
  <si>
    <t>Elaborar el Procedimiento simulacros y planes de proteccion</t>
  </si>
  <si>
    <t>Elaborar el Plan de continuidad y contingencia</t>
  </si>
  <si>
    <t>Elaborar el Procedimiento promocion y prevencion de la salud</t>
  </si>
  <si>
    <t>Elaborar el Procedimiento sistemas de vigilancia epidemiologica, incluye planes PVE</t>
  </si>
  <si>
    <t>planes PVE</t>
  </si>
  <si>
    <t>Plan</t>
  </si>
  <si>
    <t>Actas COPASST</t>
  </si>
  <si>
    <t>Anteproyecto elaborado</t>
  </si>
  <si>
    <t>Ingresar el Anteproyecto de Presupuesto en el SIIF.</t>
  </si>
  <si>
    <t>Anteproyecto ingresado en el SIIF.</t>
  </si>
  <si>
    <t>Presentar las enmiendas al anteproyecto de presupuesto de acuerdo con los parametros establecidos</t>
  </si>
  <si>
    <t>Documentos de enmiendas</t>
  </si>
  <si>
    <t>Conformar con el coordinador financiero el Anteproyecto de Presupuesto del 2018 siguiendo los parámetros establecidos por el MHCP, presentarlo para su aprobación ante las respectivas instancias.</t>
  </si>
  <si>
    <t>Presupuesto asignado a la Entidad en la Ley de presupuesto para funcionamiento e inversión</t>
  </si>
  <si>
    <t>Elaborar las cuentas de cobro de forma mensual y realizar la conciliacion con el area contable de la entidad.</t>
  </si>
  <si>
    <t xml:space="preserve">Conciliacion </t>
  </si>
  <si>
    <t>Informe trimestral del estado de la cartera verificacando el porcentaje de reucperacion</t>
  </si>
  <si>
    <t>Informe</t>
  </si>
  <si>
    <t>Actividades realizadas de actualizacion y ejecucion x 100 / Actividades a realizarce</t>
  </si>
  <si>
    <t>Publicar el plan anual de adquisiciones en la pagina del SECOP y las actualizaciones que se realicen al mismo</t>
  </si>
  <si>
    <t>Plan anual de adquisiciones en el SECOP</t>
  </si>
  <si>
    <t>Realizar el cargue de los procesos contractuales al Plan Anual de Adquisiciones y hacer cruce de actualización con Presupuesto y Planeación.</t>
  </si>
  <si>
    <t>Reunión trimestral Actas de seguimiento</t>
  </si>
  <si>
    <t>Hacer la entrada y la salida de los materiales y suministros en el Almacén de acuerdo con los requerimientos</t>
  </si>
  <si>
    <t>Informe trimestral del estado del inventario en el Almacén</t>
  </si>
  <si>
    <t>Informe trimestral de depuración de cada dependencia.</t>
  </si>
  <si>
    <t>Plan de independización</t>
  </si>
  <si>
    <t>Establecer el plan de independizacion de servicios publicos de acuerdo con las necesidades y el presupuesto asignado para la vigencia</t>
  </si>
  <si>
    <t>Tramitar los pagos de las facturas de servicios públicos de las viviendas que durante la vigencia tengan cambio de usuario</t>
  </si>
  <si>
    <t>Facturas de cobro de las diferentes empresas de servicios publicos</t>
  </si>
  <si>
    <t>17. Solicitar recursos por convenios y desarrollar proyectos de construcción y mantenimiento de viviendas fiscales, con los recursos que se asignen.</t>
  </si>
  <si>
    <t>18. Ejecutar, actualizar y hacer seguimiento al plan de adquisiciones de la vigencia 2017.</t>
  </si>
  <si>
    <t>19. Elaborar el anteproyecto de presupuesto de la vigencia 2018.</t>
  </si>
  <si>
    <t>20. Gestionar el cobro de la cartera de la Entidad.</t>
  </si>
  <si>
    <t>21. Realizar la gestión del cobro y pago de servicios públicos, establecer el plan de independización de los mismos para la vigencia.</t>
  </si>
  <si>
    <t>22. Ejecutar el plan establecido para la implementación de las Normas Internacionales de Información Financiera de acuerdo con la normatividad vigente.</t>
  </si>
  <si>
    <t>23. Realizar el reconocimiento y revelación del proceso contable generando estados Financieros, informes y reporte contable con base en las normas de la CGN.</t>
  </si>
  <si>
    <t xml:space="preserve">24. Adelantar la gestión financiera mediante el SIIF Nación II, dando respuesta e información de manera oportuna. </t>
  </si>
  <si>
    <t>25. Realizar la gestión Jurídica de la entidad, optimizando los tiempos en los procesos</t>
  </si>
  <si>
    <t>26. Gestionar los asuntos disciplinarios de la entidad, optimizando los tiempos en los procesos</t>
  </si>
  <si>
    <t>27. Realizar oportunamente los pagos de los gravámenes de las viviendas fiscales.</t>
  </si>
  <si>
    <t>28. Mantener disponible el parque automotor y prestar el servicio de manera efectiva.</t>
  </si>
  <si>
    <t>29. Elaborar y ejecutar el Plan de Bienestar y el programa de Capacitación para la Vigencia de 2017.</t>
  </si>
  <si>
    <t>30. Evaluar el Desempeño de los empleados, establecer los acuerdos de gestión de la Alta Dirección de acuerdo con las normas vigentes.</t>
  </si>
  <si>
    <t>31. Planear el recurso humano, vacantes, vacaciones, clima organizacional y actualizar el manual de funciones.</t>
  </si>
  <si>
    <t>TOTAL ACTIVIDADES:                31</t>
  </si>
  <si>
    <t>Dar respuesta a los derechos de petición, demandas, tutelas y conceptos jurídicos.</t>
  </si>
  <si>
    <t>Informes trimestrales autos, fallos y demás actuaciones procesales.</t>
  </si>
  <si>
    <t>Actas de reunión trimestrales</t>
  </si>
  <si>
    <t>Realizar las audiencias que se presenten con los usuarios de vivienda fiscal.</t>
  </si>
  <si>
    <t>Dar respuesta a las peticiónes, solicitudes y/o reclamos allegadas por los usuarios a la entidad.</t>
  </si>
  <si>
    <t>Impulsar de forma oportuna los procesos e investigaciones disciplinarias de la entidad.</t>
  </si>
  <si>
    <t>Solicitar a las seccionales los recibos para el pago de los impuestos prediales</t>
  </si>
  <si>
    <t>Informe de solicitudes de recibos de pagos.</t>
  </si>
  <si>
    <t>Realizar los pagos de los impuestos prediales evidenciandolos con recibos de facturación</t>
  </si>
  <si>
    <t>Informe de los pagos realizados durante del primer trimestre.</t>
  </si>
  <si>
    <t>Realizar el cronograma de trabajo con el fin de efectuar los avaluos durante la vigencia de acuerdo con la normatividad aplicable.</t>
  </si>
  <si>
    <t>Presentación del cronograma</t>
  </si>
  <si>
    <t>Realizar los avaluos comerciales de los predios de acuerdo con la normatividad vigente</t>
  </si>
  <si>
    <t>Informe trimestral de avaluo comercial.</t>
  </si>
  <si>
    <t>Actividades realizadas x 100 / Actividades a realizarce</t>
  </si>
  <si>
    <t>Promedio de la cartera al final de la vigencia menos el Promedio de la cartera al inicio de la vigencia x 100 / Promedio de la cartera al inicio de la vigencia</t>
  </si>
  <si>
    <t>Realizar el cronograma de mantenimiento de los vehículos del parque automotor y verificar su ejecución.</t>
  </si>
  <si>
    <t>Cronograma de mantenimiento e informe trimestral de mantenimientos realizados.</t>
  </si>
  <si>
    <t>Realizar la programación diaria del servicio de transportes para el personal de funcionarios del ICFE.</t>
  </si>
  <si>
    <t>Informes trimestrales del servicio.</t>
  </si>
  <si>
    <t>Establecer y ejecutar el Plan de Capacitación de acuerdo a las necesidades y la normatividad aplicable.</t>
  </si>
  <si>
    <t xml:space="preserve">Informe trimestral </t>
  </si>
  <si>
    <t>Establecer y ejecutar el plan de bienestar, ajustarlo de acuerdo a necesidades.</t>
  </si>
  <si>
    <t>Personal evaluado y acordado sus objetivos x 100 / Total de empleados publicos</t>
  </si>
  <si>
    <t xml:space="preserve">Solicitar las evaluaciones semestrales a los jefes de dependencia que tengan personal de carrera administrativa a su cargo y los empleados publicos seran evaluados anualmente, archivarlas </t>
  </si>
  <si>
    <t>Formatos diligenciados y evaluados.</t>
  </si>
  <si>
    <t>Determinar el estado y tomar acciones que mejoren el Clima organizacional de la Entidad</t>
  </si>
  <si>
    <t>Informe semestral de actividades realizadas.</t>
  </si>
  <si>
    <t xml:space="preserve">Establecer el plan Anual de vacantes de acuerdo con las directrices impartidas por el MDN y la CNSC.  </t>
  </si>
  <si>
    <t xml:space="preserve">Plan establecido anual </t>
  </si>
  <si>
    <t>Registrar permanentemente en el SIGEP la informacion referente a los empleados del Instituto.</t>
  </si>
  <si>
    <t>Apoyar a la Dirección en conjunto con la oficina de planeación, en el establecimiento y el seguimiento de los acuerdos de gestión entre el Director con los Subdirectores, de acuerdo con la metodología establecida por el DAFP.</t>
  </si>
  <si>
    <t>Acuerdos de gestión establecidos y medidos</t>
  </si>
  <si>
    <t>Elaboró : Planeacion ICFE / ene 2017</t>
  </si>
  <si>
    <t>Implementar el SECOP II, de acuerdo con los parametros y tiempos establecidos por Colombia Compra Eficiente.</t>
  </si>
  <si>
    <t xml:space="preserve">Informe trimestral del avance de la implementación del SECOP II </t>
  </si>
  <si>
    <t>Depurar los elementos cargados a las dependencias del Instituto, que por tiempo de servicio hayan cumplido su vida útil y no presten ningún servicio; así como realizar los reintegros y traslados a que haya lugar durante la vigencia.</t>
  </si>
  <si>
    <t>Iniciar el desarrollo de la obra mediante acta del contrato de transaccion</t>
  </si>
  <si>
    <t>12. Avanzar en la Implentación de la estrategia GEL en los ejes tematicos que se plantean y  en los medios de acceso a la información pública.</t>
  </si>
  <si>
    <t>No se recibieron apoyos por Fondo de Defensa Nacional ni por Hidrocarburos.</t>
  </si>
  <si>
    <t xml:space="preserve">Se recibió en el mes de septiembre la aprobación de vigencias futuras del 2018, se inició el proceso precontractual y se adjudicó la obra en la primera semana del mes de diciembre. La obra tiene un tiempo de ejecución hasta el 07 de agosto de 2018.
</t>
  </si>
  <si>
    <t>Se recibe en el mes de agosto la aprobación de vigencias futuras del 2018, se inició el proceso precontractual para suministro de ferretería y de pintura a nivel nacional, por mayor tiermpo en la atención de las observaciones presentadas por los oferentes se adjudicaron los contratos en el mes de noviembre. Se tiene un tiempo de ejecución hasta el 31 de julio de 2018.</t>
  </si>
  <si>
    <t>Se recibe en el mes de septiembre la aprobación de vigencias futuras del 2018, se inició el proceso precontractual, pero por mayor tiermpo en la atención de las observaciones presentadas por los oferentes se adjudicó la obra del mantenimiento del edificio Boyacá en la segunda semana del mes de diciembre. La obra tiene un tiempo de ejecución hasta el 07 de agosto de 2018. los demas mantenimientos se cumplieron en un 100%</t>
  </si>
  <si>
    <t>Realizar trimestralmente encuestas de satisfacción del usuario en el nivel central, analizar los resultados y generar estrategias de mejora</t>
  </si>
  <si>
    <t>Para el segundo semestre no se contó con el profesional con licencia en Seguridad y Salud en el Trabajo, como lo señala la Resolución 1111 del 27 de marzo de 2017 emitida por el Ministerio del Trabajo, esto porque en la planta de personal no se cuenta con una persona con este perfil ni se contó con presupuesto por el rubro de Servicios Personales indirectos para contratarlo.</t>
  </si>
  <si>
    <t>Bajar el nivel de desocupación en 150 unidades de vivienda entre el 2015 y el 2017.</t>
  </si>
  <si>
    <t>5. Establecer las necesidades de demolición de las viviendas fiscales, deshabilitar las que fueren demolidas y disminuir el nivel de desocupación.</t>
  </si>
  <si>
    <t>Para la vigencia 2017 se tiene programado reducir el promedio de desocupacion en 50 unidades de vivienda, en el primer trimestre se demolieron 4 viviendas correspondientes a 3 en Buga y 1 en San Jose de Guaviare, en el segundo y tercer trimestre no se demolieron las viviendas programadas en dichos trimestres esto porque se requirió de mas tiempo al realizar los trámites necesarios con el COING para su demolición por ser estas propiedad de Ejército. Durante el cuarto trimestre se demolieron 3 en Bogotá, 3 en Palmira, 4 en San Vicente del Caguan, 5 en Tolemaida y 1 mas en Buga. En total en la vigencia  fueron 20 unidades de vivienda quedando asi un acumulado del 2015 al 2017 de 137 viviviendas.
Se encuentran en el COING para la autorización de restitución y demolición de 28 viviendas que no alcanzaron a ser demolidas en el 2017.</t>
  </si>
  <si>
    <t xml:space="preserve">OBSERVACIONES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</si>
</sst>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C0A]d\-mmm\-yyyy;@"/>
    <numFmt numFmtId="165" formatCode="0.0%"/>
  </numFmts>
  <fonts count="14" x14ac:knownFonts="1">
    <font>
      <sz val="10"/>
      <name val="Arial"/>
    </font>
    <font>
      <sz val="10"/>
      <name val="Arial"/>
      <family val="2"/>
    </font>
    <font>
      <sz val="11"/>
      <name val="Arial"/>
      <family val="2"/>
    </font>
    <font>
      <b/>
      <sz val="11"/>
      <name val="Arial"/>
      <family val="2"/>
    </font>
    <font>
      <sz val="8"/>
      <name val="Arial"/>
      <family val="2"/>
    </font>
    <font>
      <sz val="12"/>
      <name val="Arial"/>
      <family val="2"/>
    </font>
    <font>
      <b/>
      <sz val="12"/>
      <name val="Arial"/>
      <family val="2"/>
    </font>
    <font>
      <b/>
      <sz val="10"/>
      <name val="Arial"/>
      <family val="2"/>
    </font>
    <font>
      <b/>
      <sz val="12"/>
      <name val="Tahoma"/>
      <family val="2"/>
    </font>
    <font>
      <sz val="11"/>
      <color indexed="8"/>
      <name val="Arial"/>
      <family val="2"/>
    </font>
    <font>
      <sz val="12"/>
      <color indexed="8"/>
      <name val="Arial"/>
      <family val="2"/>
    </font>
    <font>
      <sz val="11"/>
      <color rgb="FF000000"/>
      <name val="Arial"/>
      <family val="2"/>
    </font>
    <font>
      <sz val="11"/>
      <color theme="1"/>
      <name val="Arial"/>
      <family val="2"/>
    </font>
    <font>
      <sz val="11"/>
      <color rgb="FFFF0000"/>
      <name val="Arial"/>
      <family val="2"/>
    </font>
  </fonts>
  <fills count="11">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indexed="29"/>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9"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3">
    <xf numFmtId="0" fontId="0" fillId="0" borderId="0"/>
    <xf numFmtId="9" fontId="1" fillId="0" borderId="0" applyFont="0" applyFill="0" applyBorder="0" applyAlignment="0" applyProtection="0"/>
    <xf numFmtId="0" fontId="1" fillId="0" borderId="0"/>
  </cellStyleXfs>
  <cellXfs count="210">
    <xf numFmtId="0" fontId="0" fillId="0" borderId="0" xfId="0"/>
    <xf numFmtId="0" fontId="0" fillId="2" borderId="0" xfId="0" applyFill="1"/>
    <xf numFmtId="0" fontId="4" fillId="2" borderId="0" xfId="0" applyFont="1" applyFill="1" applyAlignment="1">
      <alignment horizontal="justify" vertical="center" wrapText="1"/>
    </xf>
    <xf numFmtId="0" fontId="5" fillId="2" borderId="0" xfId="0" applyFont="1" applyFill="1"/>
    <xf numFmtId="0" fontId="6" fillId="2" borderId="0" xfId="0" applyFont="1" applyFill="1" applyBorder="1" applyAlignment="1">
      <alignment horizontal="center"/>
    </xf>
    <xf numFmtId="0" fontId="7" fillId="3" borderId="0" xfId="0" applyFont="1" applyFill="1" applyAlignment="1">
      <alignment vertical="center"/>
    </xf>
    <xf numFmtId="164" fontId="2" fillId="0" borderId="2" xfId="0" applyNumberFormat="1" applyFont="1" applyFill="1" applyBorder="1" applyAlignment="1">
      <alignment horizontal="center" vertical="center" wrapText="1"/>
    </xf>
    <xf numFmtId="0" fontId="0" fillId="5" borderId="0" xfId="0" applyFill="1"/>
    <xf numFmtId="0" fontId="6" fillId="2" borderId="0" xfId="0" applyFont="1" applyFill="1" applyBorder="1" applyAlignment="1">
      <alignment horizontal="left"/>
    </xf>
    <xf numFmtId="0" fontId="2" fillId="3" borderId="0" xfId="0" applyFont="1" applyFill="1" applyBorder="1" applyAlignment="1">
      <alignment horizontal="left" vertical="center"/>
    </xf>
    <xf numFmtId="0" fontId="0" fillId="3" borderId="0" xfId="0" applyFill="1" applyAlignment="1">
      <alignment horizontal="left" vertical="center"/>
    </xf>
    <xf numFmtId="0" fontId="0" fillId="2" borderId="0" xfId="0" applyFill="1" applyAlignment="1">
      <alignment horizontal="left" vertical="center"/>
    </xf>
    <xf numFmtId="0" fontId="0" fillId="3" borderId="0" xfId="0" applyFill="1" applyAlignment="1">
      <alignment horizontal="center"/>
    </xf>
    <xf numFmtId="0" fontId="7" fillId="3" borderId="0" xfId="0" applyFont="1" applyFill="1" applyAlignment="1">
      <alignment horizontal="center" vertical="center"/>
    </xf>
    <xf numFmtId="0" fontId="0" fillId="2" borderId="0" xfId="0" applyFill="1" applyAlignment="1">
      <alignment horizontal="center"/>
    </xf>
    <xf numFmtId="0" fontId="2" fillId="3" borderId="0" xfId="0" applyFont="1" applyFill="1" applyBorder="1" applyAlignment="1">
      <alignment horizontal="center" vertical="center"/>
    </xf>
    <xf numFmtId="0" fontId="0" fillId="2" borderId="0" xfId="0" applyFill="1" applyAlignment="1">
      <alignment horizontal="center" vertical="center"/>
    </xf>
    <xf numFmtId="0" fontId="0" fillId="3" borderId="0" xfId="0" applyFill="1" applyAlignment="1">
      <alignment horizontal="center" vertical="center"/>
    </xf>
    <xf numFmtId="0" fontId="2" fillId="6" borderId="1" xfId="0" applyFont="1" applyFill="1" applyBorder="1" applyAlignment="1">
      <alignment horizontal="left" vertical="center" wrapText="1"/>
    </xf>
    <xf numFmtId="0" fontId="2" fillId="6" borderId="1" xfId="0" applyFont="1" applyFill="1" applyBorder="1" applyAlignment="1">
      <alignment vertical="center" wrapText="1"/>
    </xf>
    <xf numFmtId="0" fontId="6" fillId="2" borderId="0" xfId="0" applyFont="1" applyFill="1" applyBorder="1" applyAlignment="1"/>
    <xf numFmtId="0" fontId="7" fillId="3" borderId="0" xfId="0" applyFont="1" applyFill="1" applyAlignment="1">
      <alignment vertical="top" wrapText="1"/>
    </xf>
    <xf numFmtId="0" fontId="1" fillId="2" borderId="0" xfId="0" applyFont="1" applyFill="1" applyAlignment="1"/>
    <xf numFmtId="0" fontId="0" fillId="2" borderId="0" xfId="0" applyFill="1" applyAlignment="1"/>
    <xf numFmtId="0" fontId="3" fillId="3" borderId="0" xfId="0" applyFont="1" applyFill="1" applyBorder="1" applyAlignment="1">
      <alignment horizontal="left" vertical="center" wrapText="1"/>
    </xf>
    <xf numFmtId="0" fontId="0" fillId="2" borderId="0" xfId="0" applyFill="1" applyAlignment="1">
      <alignment horizontal="left"/>
    </xf>
    <xf numFmtId="0" fontId="0" fillId="3" borderId="0" xfId="0" applyFill="1" applyAlignment="1">
      <alignment horizontal="left"/>
    </xf>
    <xf numFmtId="0" fontId="0" fillId="3" borderId="0" xfId="0" applyFill="1" applyAlignment="1"/>
    <xf numFmtId="1" fontId="3" fillId="2" borderId="0" xfId="1" applyNumberFormat="1" applyFont="1" applyFill="1" applyAlignment="1">
      <alignment horizontal="center" wrapText="1"/>
    </xf>
    <xf numFmtId="1" fontId="5" fillId="2" borderId="0" xfId="1" applyNumberFormat="1" applyFont="1" applyFill="1" applyBorder="1" applyAlignment="1">
      <alignment horizontal="center" wrapText="1"/>
    </xf>
    <xf numFmtId="1" fontId="5" fillId="2" borderId="0" xfId="1" applyNumberFormat="1" applyFont="1" applyFill="1"/>
    <xf numFmtId="1" fontId="0" fillId="2" borderId="0" xfId="0" applyNumberFormat="1" applyFill="1" applyBorder="1"/>
    <xf numFmtId="1" fontId="1" fillId="2" borderId="0" xfId="1" applyNumberFormat="1" applyFont="1" applyFill="1"/>
    <xf numFmtId="1" fontId="2" fillId="8" borderId="1" xfId="1" applyNumberFormat="1" applyFont="1" applyFill="1" applyBorder="1" applyAlignment="1">
      <alignment horizontal="center" vertical="center" wrapText="1"/>
    </xf>
    <xf numFmtId="1" fontId="2" fillId="6" borderId="1" xfId="1" applyNumberFormat="1" applyFont="1" applyFill="1" applyBorder="1" applyAlignment="1">
      <alignment horizontal="center" vertical="center" wrapText="1"/>
    </xf>
    <xf numFmtId="1" fontId="2" fillId="8" borderId="1" xfId="1" applyNumberFormat="1" applyFont="1" applyFill="1" applyBorder="1" applyAlignment="1">
      <alignment horizontal="center" vertical="center"/>
    </xf>
    <xf numFmtId="15" fontId="2" fillId="0" borderId="1" xfId="1" applyNumberFormat="1" applyFont="1" applyFill="1" applyBorder="1" applyAlignment="1">
      <alignment horizontal="center" vertical="center"/>
    </xf>
    <xf numFmtId="9" fontId="3" fillId="9" borderId="1" xfId="1" applyFont="1" applyFill="1" applyBorder="1" applyAlignment="1">
      <alignment horizontal="center" vertical="center" wrapText="1"/>
    </xf>
    <xf numFmtId="0" fontId="7" fillId="3" borderId="0" xfId="0" applyFont="1" applyFill="1" applyAlignment="1"/>
    <xf numFmtId="0" fontId="12" fillId="6" borderId="1" xfId="1" applyNumberFormat="1" applyFont="1" applyFill="1" applyBorder="1" applyAlignment="1">
      <alignment horizontal="center" vertical="center" wrapText="1"/>
    </xf>
    <xf numFmtId="0" fontId="2" fillId="6" borderId="3" xfId="0" applyFont="1" applyFill="1" applyBorder="1" applyAlignment="1">
      <alignment vertical="center" wrapText="1"/>
    </xf>
    <xf numFmtId="1" fontId="5" fillId="2" borderId="0" xfId="1" applyNumberFormat="1" applyFont="1" applyFill="1" applyBorder="1" applyAlignment="1">
      <alignment horizontal="center"/>
    </xf>
    <xf numFmtId="15" fontId="2" fillId="0" borderId="1" xfId="1" applyNumberFormat="1" applyFont="1" applyFill="1" applyBorder="1" applyAlignment="1">
      <alignment horizontal="center" vertical="center" wrapText="1"/>
    </xf>
    <xf numFmtId="15" fontId="2" fillId="2" borderId="1" xfId="1" applyNumberFormat="1" applyFont="1" applyFill="1" applyBorder="1" applyAlignment="1">
      <alignment horizontal="center" vertical="center"/>
    </xf>
    <xf numFmtId="1" fontId="0" fillId="2" borderId="0" xfId="0" applyNumberFormat="1" applyFill="1" applyBorder="1" applyAlignment="1">
      <alignment horizontal="center"/>
    </xf>
    <xf numFmtId="1" fontId="1" fillId="2" borderId="0" xfId="1" applyNumberFormat="1" applyFont="1" applyFill="1" applyAlignment="1">
      <alignment horizontal="center"/>
    </xf>
    <xf numFmtId="0" fontId="12" fillId="6" borderId="1" xfId="0" applyFont="1" applyFill="1" applyBorder="1" applyAlignment="1">
      <alignment vertical="center" wrapText="1"/>
    </xf>
    <xf numFmtId="0" fontId="7" fillId="2" borderId="0" xfId="0" applyFont="1" applyFill="1" applyAlignment="1">
      <alignment horizontal="left" vertical="center"/>
    </xf>
    <xf numFmtId="0" fontId="6" fillId="2" borderId="0" xfId="0" applyFont="1" applyFill="1" applyBorder="1" applyAlignment="1">
      <alignment horizontal="left" vertical="center"/>
    </xf>
    <xf numFmtId="0" fontId="2" fillId="6" borderId="1" xfId="0" applyFont="1" applyFill="1" applyBorder="1" applyAlignment="1">
      <alignment horizontal="justify" vertical="center" wrapText="1" readingOrder="1"/>
    </xf>
    <xf numFmtId="0" fontId="2" fillId="6" borderId="4" xfId="0" applyFont="1" applyFill="1" applyBorder="1" applyAlignment="1">
      <alignment horizontal="left" vertical="center" wrapText="1"/>
    </xf>
    <xf numFmtId="0" fontId="2" fillId="6" borderId="4" xfId="0" applyFont="1" applyFill="1" applyBorder="1" applyAlignment="1">
      <alignmen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2" fillId="6" borderId="4" xfId="0" applyFont="1" applyFill="1" applyBorder="1" applyAlignment="1">
      <alignment horizontal="center" vertical="center" wrapText="1"/>
    </xf>
    <xf numFmtId="165" fontId="3" fillId="2" borderId="0" xfId="1" applyNumberFormat="1" applyFont="1" applyFill="1" applyAlignment="1">
      <alignment horizontal="center" wrapText="1"/>
    </xf>
    <xf numFmtId="165" fontId="5" fillId="2" borderId="0" xfId="1" applyNumberFormat="1" applyFont="1" applyFill="1" applyBorder="1" applyAlignment="1">
      <alignment horizontal="center" wrapText="1"/>
    </xf>
    <xf numFmtId="165" fontId="5" fillId="2" borderId="0" xfId="1" applyNumberFormat="1" applyFont="1" applyFill="1" applyBorder="1" applyAlignment="1">
      <alignment horizontal="center"/>
    </xf>
    <xf numFmtId="165" fontId="3" fillId="9" borderId="12" xfId="1" applyNumberFormat="1" applyFont="1" applyFill="1" applyBorder="1" applyAlignment="1">
      <alignment horizontal="center" vertical="center" wrapText="1"/>
    </xf>
    <xf numFmtId="165" fontId="3" fillId="9" borderId="1" xfId="1" applyNumberFormat="1" applyFont="1" applyFill="1" applyBorder="1" applyAlignment="1">
      <alignment horizontal="center" vertical="center" wrapText="1"/>
    </xf>
    <xf numFmtId="165" fontId="0" fillId="2" borderId="0" xfId="1" applyNumberFormat="1" applyFont="1" applyFill="1" applyBorder="1" applyAlignment="1">
      <alignment horizontal="center"/>
    </xf>
    <xf numFmtId="165" fontId="7" fillId="2" borderId="0" xfId="1" applyNumberFormat="1" applyFont="1" applyFill="1" applyBorder="1" applyAlignment="1">
      <alignment horizontal="center" vertical="center"/>
    </xf>
    <xf numFmtId="165" fontId="1" fillId="2" borderId="0" xfId="1" applyNumberFormat="1" applyFont="1" applyFill="1" applyAlignment="1">
      <alignment horizontal="center"/>
    </xf>
    <xf numFmtId="0" fontId="2" fillId="6" borderId="4" xfId="0" applyFont="1" applyFill="1" applyBorder="1" applyAlignment="1">
      <alignment horizontal="center" vertical="center" wrapText="1"/>
    </xf>
    <xf numFmtId="0" fontId="9" fillId="7" borderId="4" xfId="0" applyFont="1" applyFill="1" applyBorder="1" applyAlignment="1">
      <alignment horizontal="left" vertical="center" wrapText="1" readingOrder="1"/>
    </xf>
    <xf numFmtId="0" fontId="0" fillId="0" borderId="23" xfId="0" applyFill="1" applyBorder="1" applyAlignment="1">
      <alignment horizontal="center"/>
    </xf>
    <xf numFmtId="0" fontId="9" fillId="7" borderId="1" xfId="0" applyFont="1" applyFill="1" applyBorder="1" applyAlignment="1">
      <alignment horizontal="left" vertical="center" wrapText="1" readingOrder="1"/>
    </xf>
    <xf numFmtId="0" fontId="2" fillId="6"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165" fontId="9" fillId="0" borderId="4" xfId="1" applyNumberFormat="1" applyFont="1" applyFill="1" applyBorder="1" applyAlignment="1">
      <alignment horizontal="center" vertical="center" wrapText="1"/>
    </xf>
    <xf numFmtId="0" fontId="9" fillId="6" borderId="4" xfId="0" applyFont="1" applyFill="1" applyBorder="1" applyAlignment="1">
      <alignment horizontal="center" vertical="center" wrapText="1"/>
    </xf>
    <xf numFmtId="165" fontId="9" fillId="0" borderId="4" xfId="1" applyNumberFormat="1" applyFont="1" applyFill="1" applyBorder="1" applyAlignment="1">
      <alignment horizontal="center" vertical="center" wrapText="1"/>
    </xf>
    <xf numFmtId="0" fontId="2" fillId="6" borderId="4" xfId="0" applyFont="1" applyFill="1" applyBorder="1" applyAlignment="1">
      <alignment horizontal="center" vertical="center" wrapText="1"/>
    </xf>
    <xf numFmtId="0" fontId="9" fillId="7" borderId="4" xfId="0" applyFont="1" applyFill="1" applyBorder="1" applyAlignment="1">
      <alignment horizontal="left" vertical="center" wrapText="1" readingOrder="1"/>
    </xf>
    <xf numFmtId="0" fontId="2" fillId="6" borderId="1" xfId="0" applyFont="1" applyFill="1" applyBorder="1" applyAlignment="1">
      <alignment horizontal="center" vertical="center" wrapText="1"/>
    </xf>
    <xf numFmtId="0" fontId="2" fillId="7" borderId="4" xfId="0" applyFont="1" applyFill="1" applyBorder="1" applyAlignment="1">
      <alignment horizontal="left" vertical="center" wrapText="1" readingOrder="1"/>
    </xf>
    <xf numFmtId="165" fontId="2" fillId="0" borderId="4" xfId="1" applyNumberFormat="1" applyFont="1" applyFill="1" applyBorder="1" applyAlignment="1">
      <alignment horizontal="center" vertical="center" wrapText="1"/>
    </xf>
    <xf numFmtId="0" fontId="2" fillId="6" borderId="4" xfId="0" applyFont="1" applyFill="1" applyBorder="1" applyAlignment="1">
      <alignment horizontal="center" vertical="center" wrapText="1"/>
    </xf>
    <xf numFmtId="0" fontId="0" fillId="0" borderId="23" xfId="0" applyFill="1" applyBorder="1" applyAlignment="1">
      <alignment horizontal="left" vertical="top" wrapText="1"/>
    </xf>
    <xf numFmtId="0" fontId="9" fillId="7" borderId="4" xfId="0" applyFont="1" applyFill="1" applyBorder="1" applyAlignment="1">
      <alignment horizontal="left" vertical="center" wrapText="1" readingOrder="1"/>
    </xf>
    <xf numFmtId="0" fontId="2" fillId="7" borderId="4" xfId="0" applyFont="1" applyFill="1" applyBorder="1" applyAlignment="1">
      <alignment horizontal="left" vertical="center" wrapText="1"/>
    </xf>
    <xf numFmtId="15" fontId="2" fillId="5" borderId="1" xfId="1" applyNumberFormat="1" applyFont="1" applyFill="1" applyBorder="1" applyAlignment="1">
      <alignment horizontal="center" vertical="center" wrapText="1"/>
    </xf>
    <xf numFmtId="15" fontId="2" fillId="5" borderId="1" xfId="1" applyNumberFormat="1" applyFont="1" applyFill="1" applyBorder="1" applyAlignment="1">
      <alignment horizontal="center" vertical="center"/>
    </xf>
    <xf numFmtId="0" fontId="2" fillId="6" borderId="4" xfId="0" applyFont="1" applyFill="1" applyBorder="1" applyAlignment="1">
      <alignment horizontal="center" vertical="center" wrapText="1"/>
    </xf>
    <xf numFmtId="0" fontId="12" fillId="6" borderId="4" xfId="0" applyFont="1" applyFill="1" applyBorder="1" applyAlignment="1">
      <alignment horizontal="left" vertical="center" wrapText="1"/>
    </xf>
    <xf numFmtId="0" fontId="0" fillId="0" borderId="1" xfId="0" applyFill="1" applyBorder="1" applyAlignment="1"/>
    <xf numFmtId="0" fontId="2" fillId="6" borderId="1" xfId="0" applyFont="1" applyFill="1" applyBorder="1" applyAlignment="1">
      <alignment horizontal="center" vertical="center" wrapText="1"/>
    </xf>
    <xf numFmtId="165" fontId="2" fillId="0" borderId="4" xfId="1" applyNumberFormat="1" applyFont="1" applyFill="1" applyBorder="1" applyAlignment="1">
      <alignment horizontal="center" vertical="center" wrapText="1"/>
    </xf>
    <xf numFmtId="165" fontId="9" fillId="0" borderId="4" xfId="1" applyNumberFormat="1" applyFont="1" applyFill="1" applyBorder="1" applyAlignment="1">
      <alignment horizontal="center" vertical="center" wrapText="1"/>
    </xf>
    <xf numFmtId="9" fontId="9" fillId="0" borderId="4" xfId="1"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0" fontId="9" fillId="6" borderId="4"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3" xfId="0" applyFont="1" applyFill="1" applyBorder="1" applyAlignment="1">
      <alignment horizontal="center" vertical="center" wrapText="1"/>
    </xf>
    <xf numFmtId="165" fontId="9" fillId="0" borderId="4" xfId="1" applyNumberFormat="1" applyFont="1" applyFill="1" applyBorder="1" applyAlignment="1">
      <alignment horizontal="center" vertical="center" wrapText="1"/>
    </xf>
    <xf numFmtId="165" fontId="9" fillId="0" borderId="5" xfId="1" applyNumberFormat="1" applyFont="1" applyFill="1" applyBorder="1" applyAlignment="1">
      <alignment horizontal="center" vertical="center" wrapText="1"/>
    </xf>
    <xf numFmtId="165" fontId="9" fillId="0" borderId="3" xfId="1" applyNumberFormat="1"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3" xfId="0" applyFont="1" applyFill="1" applyBorder="1" applyAlignment="1">
      <alignment horizontal="center" vertical="center" wrapText="1"/>
    </xf>
    <xf numFmtId="165" fontId="9" fillId="0" borderId="1" xfId="1" applyNumberFormat="1" applyFont="1" applyFill="1" applyBorder="1" applyAlignment="1">
      <alignment horizontal="center" vertical="center" wrapText="1"/>
    </xf>
    <xf numFmtId="165" fontId="2" fillId="0" borderId="4" xfId="1" applyNumberFormat="1" applyFont="1" applyFill="1" applyBorder="1" applyAlignment="1">
      <alignment horizontal="center" vertical="center" wrapText="1"/>
    </xf>
    <xf numFmtId="165" fontId="2" fillId="0" borderId="5" xfId="1" applyNumberFormat="1" applyFont="1" applyFill="1" applyBorder="1" applyAlignment="1">
      <alignment horizontal="center" vertical="center" wrapText="1"/>
    </xf>
    <xf numFmtId="165" fontId="2" fillId="0" borderId="3" xfId="1" applyNumberFormat="1" applyFont="1" applyFill="1" applyBorder="1" applyAlignment="1">
      <alignment horizontal="center" vertical="center" wrapText="1"/>
    </xf>
    <xf numFmtId="9" fontId="9" fillId="0" borderId="1" xfId="1" applyFont="1" applyFill="1" applyBorder="1" applyAlignment="1">
      <alignment horizontal="center" vertical="center" wrapText="1"/>
    </xf>
    <xf numFmtId="9" fontId="2" fillId="0" borderId="4" xfId="1" applyFont="1" applyFill="1" applyBorder="1" applyAlignment="1">
      <alignment horizontal="center" vertical="center" wrapText="1"/>
    </xf>
    <xf numFmtId="9" fontId="2" fillId="0" borderId="5" xfId="1" applyFont="1" applyFill="1" applyBorder="1" applyAlignment="1">
      <alignment horizontal="center" vertical="center" wrapText="1"/>
    </xf>
    <xf numFmtId="9" fontId="2" fillId="0" borderId="3" xfId="1" applyFont="1" applyFill="1" applyBorder="1" applyAlignment="1">
      <alignment horizontal="center" vertical="center" wrapText="1"/>
    </xf>
    <xf numFmtId="9" fontId="9" fillId="0" borderId="4" xfId="1" applyFont="1" applyFill="1" applyBorder="1" applyAlignment="1">
      <alignment horizontal="center" vertical="center" wrapText="1"/>
    </xf>
    <xf numFmtId="9" fontId="9" fillId="0" borderId="5" xfId="1" applyFont="1" applyFill="1" applyBorder="1" applyAlignment="1">
      <alignment horizontal="center" vertical="center" wrapText="1"/>
    </xf>
    <xf numFmtId="9" fontId="9" fillId="0" borderId="3" xfId="1" applyFont="1" applyFill="1" applyBorder="1" applyAlignment="1">
      <alignment horizontal="center" vertical="center" wrapText="1"/>
    </xf>
    <xf numFmtId="165" fontId="2" fillId="0" borderId="1" xfId="1" applyNumberFormat="1" applyFont="1" applyFill="1" applyBorder="1" applyAlignment="1">
      <alignment horizontal="center" vertical="center" wrapText="1"/>
    </xf>
    <xf numFmtId="165" fontId="0" fillId="0" borderId="1" xfId="1" applyNumberFormat="1" applyFont="1" applyFill="1" applyBorder="1" applyAlignment="1">
      <alignment horizontal="center"/>
    </xf>
    <xf numFmtId="165" fontId="11" fillId="0" borderId="1" xfId="1" applyNumberFormat="1" applyFont="1" applyFill="1" applyBorder="1" applyAlignment="1">
      <alignment horizontal="center" vertical="center" wrapText="1"/>
    </xf>
    <xf numFmtId="9" fontId="2" fillId="0" borderId="1" xfId="1"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0" fillId="0" borderId="23" xfId="0" applyFill="1" applyBorder="1" applyAlignment="1">
      <alignment horizontal="left" vertical="top" wrapText="1"/>
    </xf>
    <xf numFmtId="0" fontId="0" fillId="0" borderId="24" xfId="0" applyFill="1" applyBorder="1" applyAlignment="1">
      <alignment horizontal="left" vertical="top" wrapText="1"/>
    </xf>
    <xf numFmtId="0" fontId="0" fillId="0" borderId="25" xfId="0" applyFill="1" applyBorder="1" applyAlignment="1">
      <alignment horizontal="left" vertical="top" wrapText="1"/>
    </xf>
    <xf numFmtId="0" fontId="0" fillId="0" borderId="26" xfId="0" applyFill="1" applyBorder="1" applyAlignment="1">
      <alignment horizontal="left" vertical="top" wrapText="1"/>
    </xf>
    <xf numFmtId="0" fontId="0" fillId="0" borderId="28" xfId="0" applyFill="1" applyBorder="1" applyAlignment="1">
      <alignment horizontal="left" vertical="top" wrapText="1"/>
    </xf>
    <xf numFmtId="0" fontId="0" fillId="0" borderId="27" xfId="0" applyFill="1" applyBorder="1" applyAlignment="1">
      <alignment horizontal="left" vertical="top" wrapText="1"/>
    </xf>
    <xf numFmtId="0" fontId="1" fillId="10" borderId="24" xfId="0" applyFont="1" applyFill="1" applyBorder="1" applyAlignment="1">
      <alignment horizontal="left" vertical="top" wrapText="1"/>
    </xf>
    <xf numFmtId="0" fontId="1" fillId="10" borderId="25" xfId="0" applyFont="1" applyFill="1" applyBorder="1" applyAlignment="1">
      <alignment horizontal="left" vertical="top" wrapText="1"/>
    </xf>
    <xf numFmtId="0" fontId="0" fillId="0" borderId="23" xfId="0" applyFill="1" applyBorder="1" applyAlignment="1">
      <alignment horizontal="center"/>
    </xf>
    <xf numFmtId="0" fontId="0" fillId="0" borderId="24" xfId="0" applyFill="1" applyBorder="1" applyAlignment="1">
      <alignment horizontal="center"/>
    </xf>
    <xf numFmtId="0" fontId="1" fillId="0" borderId="23" xfId="0" applyFont="1" applyFill="1" applyBorder="1" applyAlignment="1">
      <alignment horizontal="center" vertical="justify" wrapText="1"/>
    </xf>
    <xf numFmtId="0" fontId="1" fillId="0" borderId="24" xfId="0" applyFont="1" applyFill="1" applyBorder="1" applyAlignment="1">
      <alignment horizontal="center" vertical="justify" wrapText="1"/>
    </xf>
    <xf numFmtId="0" fontId="1" fillId="0" borderId="25" xfId="0" applyFont="1" applyFill="1" applyBorder="1" applyAlignment="1">
      <alignment horizontal="center" vertical="justify" wrapText="1"/>
    </xf>
    <xf numFmtId="1" fontId="3" fillId="9" borderId="12" xfId="0" applyNumberFormat="1" applyFont="1" applyFill="1" applyBorder="1" applyAlignment="1">
      <alignment horizontal="center" vertical="center" wrapText="1"/>
    </xf>
    <xf numFmtId="1" fontId="3" fillId="9" borderId="1" xfId="0" applyNumberFormat="1" applyFont="1" applyFill="1" applyBorder="1" applyAlignment="1">
      <alignment horizontal="center" vertical="center" wrapText="1"/>
    </xf>
    <xf numFmtId="0" fontId="1" fillId="0" borderId="26" xfId="0" applyFont="1" applyFill="1" applyBorder="1" applyAlignment="1">
      <alignment horizontal="left" vertical="top" wrapText="1"/>
    </xf>
    <xf numFmtId="0" fontId="1" fillId="0" borderId="28" xfId="0" applyFont="1" applyFill="1" applyBorder="1" applyAlignment="1">
      <alignment horizontal="left" vertical="top" wrapText="1"/>
    </xf>
    <xf numFmtId="0" fontId="1" fillId="0" borderId="27"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9" fillId="7" borderId="4" xfId="0" applyFont="1" applyFill="1" applyBorder="1" applyAlignment="1">
      <alignment horizontal="left" vertical="center" wrapText="1" readingOrder="1"/>
    </xf>
    <xf numFmtId="0" fontId="9" fillId="7" borderId="5" xfId="0" applyFont="1" applyFill="1" applyBorder="1" applyAlignment="1">
      <alignment horizontal="left" vertical="center" wrapText="1" readingOrder="1"/>
    </xf>
    <xf numFmtId="0" fontId="9" fillId="7" borderId="3" xfId="0" applyFont="1" applyFill="1" applyBorder="1" applyAlignment="1">
      <alignment horizontal="left" vertical="center" wrapText="1" readingOrder="1"/>
    </xf>
    <xf numFmtId="0" fontId="9" fillId="7" borderId="1" xfId="0" applyFont="1" applyFill="1" applyBorder="1" applyAlignment="1">
      <alignment vertical="center" wrapText="1" readingOrder="1"/>
    </xf>
    <xf numFmtId="0" fontId="2" fillId="7" borderId="4" xfId="0" applyFont="1" applyFill="1" applyBorder="1" applyAlignment="1">
      <alignment horizontal="left" vertical="center" wrapText="1"/>
    </xf>
    <xf numFmtId="0" fontId="2" fillId="7" borderId="5" xfId="0" applyFont="1" applyFill="1" applyBorder="1" applyAlignment="1">
      <alignment horizontal="left" vertical="center" wrapText="1"/>
    </xf>
    <xf numFmtId="0" fontId="2" fillId="7" borderId="3"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9" fillId="7" borderId="1" xfId="0" applyFont="1" applyFill="1" applyBorder="1" applyAlignment="1">
      <alignment horizontal="left" vertical="center" wrapText="1" readingOrder="1"/>
    </xf>
    <xf numFmtId="0" fontId="9" fillId="7" borderId="4" xfId="0" applyFont="1" applyFill="1" applyBorder="1" applyAlignment="1">
      <alignment horizontal="center" vertical="center" wrapText="1" readingOrder="1"/>
    </xf>
    <xf numFmtId="0" fontId="9" fillId="7" borderId="5" xfId="0" applyFont="1" applyFill="1" applyBorder="1" applyAlignment="1">
      <alignment horizontal="center" vertical="center" wrapText="1" readingOrder="1"/>
    </xf>
    <xf numFmtId="0" fontId="9" fillId="7" borderId="3" xfId="0" applyFont="1" applyFill="1" applyBorder="1" applyAlignment="1">
      <alignment horizontal="center" vertical="center" wrapText="1" readingOrder="1"/>
    </xf>
    <xf numFmtId="0" fontId="7" fillId="3" borderId="0" xfId="0" applyFont="1" applyFill="1" applyAlignment="1">
      <alignment horizontal="left" vertical="center"/>
    </xf>
    <xf numFmtId="0" fontId="0" fillId="0" borderId="1" xfId="0" applyBorder="1" applyAlignment="1">
      <alignment horizontal="left"/>
    </xf>
    <xf numFmtId="0" fontId="2"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9" fontId="5" fillId="2" borderId="0" xfId="1" applyFont="1" applyFill="1" applyBorder="1" applyAlignment="1">
      <alignment horizontal="center" wrapText="1"/>
    </xf>
    <xf numFmtId="0" fontId="6" fillId="0" borderId="1" xfId="0" applyFont="1" applyBorder="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3" fillId="9" borderId="12"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6" fillId="2" borderId="15" xfId="0" applyFont="1" applyFill="1" applyBorder="1" applyAlignment="1">
      <alignment horizontal="center"/>
    </xf>
    <xf numFmtId="0" fontId="3" fillId="9" borderId="1" xfId="0" applyFont="1" applyFill="1" applyBorder="1" applyAlignment="1">
      <alignment horizontal="center" vertical="center" wrapText="1"/>
    </xf>
    <xf numFmtId="0" fontId="3" fillId="9" borderId="12" xfId="0" applyFont="1" applyFill="1" applyBorder="1" applyAlignment="1">
      <alignment horizontal="left" vertical="center" wrapText="1"/>
    </xf>
    <xf numFmtId="0" fontId="3" fillId="9" borderId="1" xfId="0" applyFont="1" applyFill="1" applyBorder="1" applyAlignment="1">
      <alignment horizontal="left" vertical="center" wrapText="1"/>
    </xf>
    <xf numFmtId="0" fontId="3" fillId="9" borderId="19"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8" fillId="0" borderId="16" xfId="0" applyFont="1" applyBorder="1" applyAlignment="1">
      <alignment wrapText="1"/>
    </xf>
    <xf numFmtId="0" fontId="8" fillId="0" borderId="17" xfId="0" applyFont="1" applyBorder="1" applyAlignment="1">
      <alignment wrapText="1"/>
    </xf>
    <xf numFmtId="0" fontId="8" fillId="0" borderId="18" xfId="0" applyFont="1" applyBorder="1" applyAlignment="1">
      <alignment wrapText="1"/>
    </xf>
    <xf numFmtId="0" fontId="7" fillId="9" borderId="12"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3" fillId="9" borderId="7" xfId="0" applyFont="1" applyFill="1" applyBorder="1" applyAlignment="1">
      <alignment horizontal="center" vertical="center" wrapText="1"/>
    </xf>
    <xf numFmtId="9" fontId="3" fillId="9" borderId="1" xfId="1" applyFont="1" applyFill="1" applyBorder="1" applyAlignment="1">
      <alignment horizontal="center" vertical="center" wrapText="1"/>
    </xf>
    <xf numFmtId="0" fontId="3" fillId="0" borderId="9" xfId="0" applyFont="1" applyBorder="1" applyAlignment="1">
      <alignment horizontal="center" wrapText="1"/>
    </xf>
    <xf numFmtId="0" fontId="3" fillId="0" borderId="10" xfId="0" applyFont="1" applyBorder="1" applyAlignment="1">
      <alignment horizontal="center" wrapText="1"/>
    </xf>
    <xf numFmtId="0" fontId="3" fillId="0" borderId="8" xfId="0" applyFont="1" applyBorder="1" applyAlignment="1">
      <alignment horizontal="center" wrapText="1"/>
    </xf>
    <xf numFmtId="0" fontId="3" fillId="0" borderId="11" xfId="0" applyFont="1" applyBorder="1" applyAlignment="1">
      <alignment horizontal="center" wrapText="1"/>
    </xf>
    <xf numFmtId="0" fontId="10" fillId="7" borderId="20" xfId="0" applyFont="1" applyFill="1" applyBorder="1" applyAlignment="1">
      <alignment vertical="center" wrapText="1" readingOrder="1"/>
    </xf>
    <xf numFmtId="0" fontId="10" fillId="7" borderId="22" xfId="0" applyFont="1" applyFill="1" applyBorder="1" applyAlignment="1">
      <alignment vertical="center" wrapText="1" readingOrder="1"/>
    </xf>
    <xf numFmtId="0" fontId="10" fillId="7" borderId="17" xfId="0" applyFont="1" applyFill="1" applyBorder="1" applyAlignment="1">
      <alignment vertical="center" wrapText="1" readingOrder="1"/>
    </xf>
    <xf numFmtId="0" fontId="2" fillId="7" borderId="4" xfId="0" applyFont="1" applyFill="1" applyBorder="1" applyAlignment="1">
      <alignment horizontal="left" vertical="center" wrapText="1" readingOrder="1"/>
    </xf>
    <xf numFmtId="0" fontId="13" fillId="7" borderId="5" xfId="0" applyFont="1" applyFill="1" applyBorder="1" applyAlignment="1">
      <alignment horizontal="left" vertical="center" wrapText="1" readingOrder="1"/>
    </xf>
    <xf numFmtId="0" fontId="9" fillId="7" borderId="4" xfId="0" applyFont="1" applyFill="1" applyBorder="1" applyAlignment="1">
      <alignment horizontal="left" vertical="center" wrapText="1"/>
    </xf>
    <xf numFmtId="0" fontId="9" fillId="7" borderId="5" xfId="0" applyFont="1" applyFill="1" applyBorder="1" applyAlignment="1">
      <alignment horizontal="left" vertical="center" wrapText="1"/>
    </xf>
    <xf numFmtId="0" fontId="0" fillId="10" borderId="26" xfId="0" applyFill="1" applyBorder="1" applyAlignment="1">
      <alignment horizontal="left" vertical="top" wrapText="1"/>
    </xf>
    <xf numFmtId="0" fontId="0" fillId="10" borderId="28" xfId="0" applyFill="1" applyBorder="1" applyAlignment="1">
      <alignment horizontal="left" vertical="top" wrapText="1"/>
    </xf>
    <xf numFmtId="0" fontId="0" fillId="10" borderId="27" xfId="0" applyFill="1" applyBorder="1" applyAlignment="1">
      <alignment horizontal="left" vertical="top" wrapText="1"/>
    </xf>
    <xf numFmtId="9" fontId="0" fillId="0" borderId="1" xfId="1" applyFont="1" applyFill="1" applyBorder="1" applyAlignment="1">
      <alignment horizontal="center"/>
    </xf>
    <xf numFmtId="0" fontId="0" fillId="0" borderId="24" xfId="0" applyFill="1" applyBorder="1" applyAlignment="1">
      <alignment horizontal="center" vertical="top" wrapText="1"/>
    </xf>
    <xf numFmtId="0" fontId="0" fillId="0" borderId="25" xfId="0" applyFill="1" applyBorder="1" applyAlignment="1">
      <alignment horizontal="center" vertical="top" wrapText="1"/>
    </xf>
    <xf numFmtId="9" fontId="11" fillId="0" borderId="1" xfId="1" applyFont="1" applyFill="1" applyBorder="1" applyAlignment="1">
      <alignment horizontal="center" vertical="center" wrapText="1"/>
    </xf>
    <xf numFmtId="0" fontId="0" fillId="0" borderId="26" xfId="0" applyFill="1" applyBorder="1" applyAlignment="1">
      <alignment horizontal="center"/>
    </xf>
    <xf numFmtId="0" fontId="0" fillId="0" borderId="28" xfId="0" applyFill="1" applyBorder="1" applyAlignment="1">
      <alignment horizontal="center"/>
    </xf>
    <xf numFmtId="0" fontId="0" fillId="0" borderId="27" xfId="0" applyFill="1" applyBorder="1" applyAlignment="1">
      <alignment horizontal="center"/>
    </xf>
    <xf numFmtId="0" fontId="0" fillId="0" borderId="25" xfId="0" applyFill="1" applyBorder="1" applyAlignment="1">
      <alignment horizontal="center"/>
    </xf>
    <xf numFmtId="0" fontId="11" fillId="7" borderId="1" xfId="0" applyFont="1" applyFill="1" applyBorder="1" applyAlignment="1">
      <alignment horizontal="left" vertical="center" wrapText="1" readingOrder="1"/>
    </xf>
    <xf numFmtId="0" fontId="2" fillId="7" borderId="1" xfId="0" applyFont="1" applyFill="1" applyBorder="1" applyAlignment="1">
      <alignment horizontal="left" vertical="center" wrapText="1"/>
    </xf>
    <xf numFmtId="0" fontId="2" fillId="7" borderId="1" xfId="0" applyFont="1" applyFill="1" applyBorder="1" applyAlignment="1">
      <alignment vertical="center" wrapText="1"/>
    </xf>
    <xf numFmtId="0" fontId="9" fillId="7" borderId="4" xfId="0" applyFont="1" applyFill="1" applyBorder="1" applyAlignment="1">
      <alignment vertical="center" wrapText="1" readingOrder="1"/>
    </xf>
    <xf numFmtId="0" fontId="9" fillId="7" borderId="3" xfId="0" applyFont="1" applyFill="1" applyBorder="1" applyAlignment="1">
      <alignment vertical="center" wrapText="1" readingOrder="1"/>
    </xf>
  </cellXfs>
  <cellStyles count="3">
    <cellStyle name="Normal" xfId="0" builtinId="0"/>
    <cellStyle name="Normal 2" xfId="2"/>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162</xdr:row>
      <xdr:rowOff>0</xdr:rowOff>
    </xdr:from>
    <xdr:to>
      <xdr:col>9</xdr:col>
      <xdr:colOff>198120</xdr:colOff>
      <xdr:row>166</xdr:row>
      <xdr:rowOff>37329</xdr:rowOff>
    </xdr:to>
    <xdr:sp macro="" textlink="">
      <xdr:nvSpPr>
        <xdr:cNvPr id="39267" name="Text Box 15"/>
        <xdr:cNvSpPr txBox="1">
          <a:spLocks noChangeArrowheads="1"/>
        </xdr:cNvSpPr>
      </xdr:nvSpPr>
      <xdr:spPr bwMode="auto">
        <a:xfrm>
          <a:off x="16055340" y="100957380"/>
          <a:ext cx="19812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184731" cy="310341"/>
    <xdr:sp macro="" textlink="">
      <xdr:nvSpPr>
        <xdr:cNvPr id="5" name="Text Box 16"/>
        <xdr:cNvSpPr txBox="1">
          <a:spLocks noChangeArrowheads="1"/>
        </xdr:cNvSpPr>
      </xdr:nvSpPr>
      <xdr:spPr bwMode="auto">
        <a:xfrm>
          <a:off x="16016393"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xdr:from>
      <xdr:col>0</xdr:col>
      <xdr:colOff>152400</xdr:colOff>
      <xdr:row>0</xdr:row>
      <xdr:rowOff>121920</xdr:rowOff>
    </xdr:from>
    <xdr:to>
      <xdr:col>0</xdr:col>
      <xdr:colOff>990600</xdr:colOff>
      <xdr:row>4</xdr:row>
      <xdr:rowOff>114300</xdr:rowOff>
    </xdr:to>
    <xdr:pic>
      <xdr:nvPicPr>
        <xdr:cNvPr id="39269" name="Picture 1" descr="escudo3 gil"/>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21920"/>
          <a:ext cx="83820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162</xdr:row>
      <xdr:rowOff>0</xdr:rowOff>
    </xdr:from>
    <xdr:to>
      <xdr:col>9</xdr:col>
      <xdr:colOff>198120</xdr:colOff>
      <xdr:row>163</xdr:row>
      <xdr:rowOff>145441</xdr:rowOff>
    </xdr:to>
    <xdr:sp macro="" textlink="">
      <xdr:nvSpPr>
        <xdr:cNvPr id="39270" name="Text Box 15"/>
        <xdr:cNvSpPr txBox="1">
          <a:spLocks noChangeArrowheads="1"/>
        </xdr:cNvSpPr>
      </xdr:nvSpPr>
      <xdr:spPr bwMode="auto">
        <a:xfrm>
          <a:off x="1605534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778"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156</xdr:row>
      <xdr:rowOff>0</xdr:rowOff>
    </xdr:from>
    <xdr:to>
      <xdr:col>16</xdr:col>
      <xdr:colOff>198120</xdr:colOff>
      <xdr:row>156</xdr:row>
      <xdr:rowOff>281940</xdr:rowOff>
    </xdr:to>
    <xdr:sp macro="" textlink="">
      <xdr:nvSpPr>
        <xdr:cNvPr id="39272" name="Text Box 15"/>
        <xdr:cNvSpPr txBox="1">
          <a:spLocks noChangeArrowheads="1"/>
        </xdr:cNvSpPr>
      </xdr:nvSpPr>
      <xdr:spPr bwMode="auto">
        <a:xfrm>
          <a:off x="15102840" y="9960102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780" name="Text Box 16"/>
        <xdr:cNvSpPr txBox="1">
          <a:spLocks noChangeArrowheads="1"/>
        </xdr:cNvSpPr>
      </xdr:nvSpPr>
      <xdr:spPr bwMode="auto">
        <a:xfrm>
          <a:off x="15107708" y="9968426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157</xdr:row>
      <xdr:rowOff>171895</xdr:rowOff>
    </xdr:to>
    <xdr:sp macro="" textlink="">
      <xdr:nvSpPr>
        <xdr:cNvPr id="39274" name="Text Box 15"/>
        <xdr:cNvSpPr txBox="1">
          <a:spLocks noChangeArrowheads="1"/>
        </xdr:cNvSpPr>
      </xdr:nvSpPr>
      <xdr:spPr bwMode="auto">
        <a:xfrm>
          <a:off x="13296900" y="100957380"/>
          <a:ext cx="19812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1201209</xdr:colOff>
      <xdr:row>159</xdr:row>
      <xdr:rowOff>0</xdr:rowOff>
    </xdr:from>
    <xdr:ext cx="184731" cy="310341"/>
    <xdr:sp macro="" textlink="">
      <xdr:nvSpPr>
        <xdr:cNvPr id="11" name="Text Box 16"/>
        <xdr:cNvSpPr txBox="1">
          <a:spLocks noChangeArrowheads="1"/>
        </xdr:cNvSpPr>
      </xdr:nvSpPr>
      <xdr:spPr bwMode="auto">
        <a:xfrm>
          <a:off x="13223876"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156</xdr:row>
      <xdr:rowOff>304800</xdr:rowOff>
    </xdr:to>
    <xdr:sp macro="" textlink="">
      <xdr:nvSpPr>
        <xdr:cNvPr id="39276" name="Text Box 15"/>
        <xdr:cNvSpPr txBox="1">
          <a:spLocks noChangeArrowheads="1"/>
        </xdr:cNvSpPr>
      </xdr:nvSpPr>
      <xdr:spPr bwMode="auto">
        <a:xfrm>
          <a:off x="1329690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7</xdr:col>
      <xdr:colOff>0</xdr:colOff>
      <xdr:row>159</xdr:row>
      <xdr:rowOff>0</xdr:rowOff>
    </xdr:from>
    <xdr:ext cx="9298" cy="316240"/>
    <xdr:sp macro="" textlink="">
      <xdr:nvSpPr>
        <xdr:cNvPr id="27784" name="Text Box 16"/>
        <xdr:cNvSpPr txBox="1">
          <a:spLocks noChangeArrowheads="1"/>
        </xdr:cNvSpPr>
      </xdr:nvSpPr>
      <xdr:spPr bwMode="auto">
        <a:xfrm>
          <a:off x="13267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157</xdr:row>
      <xdr:rowOff>149035</xdr:rowOff>
    </xdr:to>
    <xdr:sp macro="" textlink="">
      <xdr:nvSpPr>
        <xdr:cNvPr id="39278" name="Text Box 15"/>
        <xdr:cNvSpPr txBox="1">
          <a:spLocks noChangeArrowheads="1"/>
        </xdr:cNvSpPr>
      </xdr:nvSpPr>
      <xdr:spPr bwMode="auto">
        <a:xfrm>
          <a:off x="13296900" y="100957380"/>
          <a:ext cx="1981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1201209</xdr:colOff>
      <xdr:row>159</xdr:row>
      <xdr:rowOff>0</xdr:rowOff>
    </xdr:from>
    <xdr:ext cx="184731" cy="310341"/>
    <xdr:sp macro="" textlink="">
      <xdr:nvSpPr>
        <xdr:cNvPr id="2" name="Text Box 16"/>
        <xdr:cNvSpPr txBox="1">
          <a:spLocks noChangeArrowheads="1"/>
        </xdr:cNvSpPr>
      </xdr:nvSpPr>
      <xdr:spPr bwMode="auto">
        <a:xfrm>
          <a:off x="13223876"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157</xdr:row>
      <xdr:rowOff>164275</xdr:rowOff>
    </xdr:to>
    <xdr:sp macro="" textlink="">
      <xdr:nvSpPr>
        <xdr:cNvPr id="39280" name="Text Box 15"/>
        <xdr:cNvSpPr txBox="1">
          <a:spLocks noChangeArrowheads="1"/>
        </xdr:cNvSpPr>
      </xdr:nvSpPr>
      <xdr:spPr bwMode="auto">
        <a:xfrm>
          <a:off x="13296900" y="100957380"/>
          <a:ext cx="19812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1201209</xdr:colOff>
      <xdr:row>159</xdr:row>
      <xdr:rowOff>0</xdr:rowOff>
    </xdr:from>
    <xdr:ext cx="184731" cy="310341"/>
    <xdr:sp macro="" textlink="">
      <xdr:nvSpPr>
        <xdr:cNvPr id="3" name="Text Box 16"/>
        <xdr:cNvSpPr txBox="1">
          <a:spLocks noChangeArrowheads="1"/>
        </xdr:cNvSpPr>
      </xdr:nvSpPr>
      <xdr:spPr bwMode="auto">
        <a:xfrm>
          <a:off x="13223876"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6</xdr:col>
      <xdr:colOff>1201209</xdr:colOff>
      <xdr:row>159</xdr:row>
      <xdr:rowOff>0</xdr:rowOff>
    </xdr:from>
    <xdr:ext cx="184731" cy="310341"/>
    <xdr:sp macro="" textlink="">
      <xdr:nvSpPr>
        <xdr:cNvPr id="4" name="Text Box 16"/>
        <xdr:cNvSpPr txBox="1">
          <a:spLocks noChangeArrowheads="1"/>
        </xdr:cNvSpPr>
      </xdr:nvSpPr>
      <xdr:spPr bwMode="auto">
        <a:xfrm>
          <a:off x="13223876"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166</xdr:row>
      <xdr:rowOff>22089</xdr:rowOff>
    </xdr:to>
    <xdr:sp macro="" textlink="">
      <xdr:nvSpPr>
        <xdr:cNvPr id="39284" name="Text Box 15"/>
        <xdr:cNvSpPr txBox="1">
          <a:spLocks noChangeArrowheads="1"/>
        </xdr:cNvSpPr>
      </xdr:nvSpPr>
      <xdr:spPr bwMode="auto">
        <a:xfrm>
          <a:off x="16055340" y="100957380"/>
          <a:ext cx="1981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0</xdr:colOff>
      <xdr:row>156</xdr:row>
      <xdr:rowOff>0</xdr:rowOff>
    </xdr:from>
    <xdr:ext cx="184731" cy="310341"/>
    <xdr:sp macro="" textlink="">
      <xdr:nvSpPr>
        <xdr:cNvPr id="6" name="Text Box 16"/>
        <xdr:cNvSpPr txBox="1">
          <a:spLocks noChangeArrowheads="1"/>
        </xdr:cNvSpPr>
      </xdr:nvSpPr>
      <xdr:spPr bwMode="auto">
        <a:xfrm>
          <a:off x="17288721"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163</xdr:row>
      <xdr:rowOff>145441</xdr:rowOff>
    </xdr:to>
    <xdr:sp macro="" textlink="">
      <xdr:nvSpPr>
        <xdr:cNvPr id="39286" name="Text Box 15"/>
        <xdr:cNvSpPr txBox="1">
          <a:spLocks noChangeArrowheads="1"/>
        </xdr:cNvSpPr>
      </xdr:nvSpPr>
      <xdr:spPr bwMode="auto">
        <a:xfrm>
          <a:off x="1605534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794"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166</xdr:row>
      <xdr:rowOff>37329</xdr:rowOff>
    </xdr:to>
    <xdr:sp macro="" textlink="">
      <xdr:nvSpPr>
        <xdr:cNvPr id="39288" name="Text Box 15"/>
        <xdr:cNvSpPr txBox="1">
          <a:spLocks noChangeArrowheads="1"/>
        </xdr:cNvSpPr>
      </xdr:nvSpPr>
      <xdr:spPr bwMode="auto">
        <a:xfrm>
          <a:off x="16055340" y="100957380"/>
          <a:ext cx="19812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0</xdr:colOff>
      <xdr:row>156</xdr:row>
      <xdr:rowOff>0</xdr:rowOff>
    </xdr:from>
    <xdr:ext cx="184731" cy="310341"/>
    <xdr:sp macro="" textlink="">
      <xdr:nvSpPr>
        <xdr:cNvPr id="7" name="Text Box 16"/>
        <xdr:cNvSpPr txBox="1">
          <a:spLocks noChangeArrowheads="1"/>
        </xdr:cNvSpPr>
      </xdr:nvSpPr>
      <xdr:spPr bwMode="auto">
        <a:xfrm>
          <a:off x="17288721"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163</xdr:row>
      <xdr:rowOff>145441</xdr:rowOff>
    </xdr:to>
    <xdr:sp macro="" textlink="">
      <xdr:nvSpPr>
        <xdr:cNvPr id="39290" name="Text Box 15"/>
        <xdr:cNvSpPr txBox="1">
          <a:spLocks noChangeArrowheads="1"/>
        </xdr:cNvSpPr>
      </xdr:nvSpPr>
      <xdr:spPr bwMode="auto">
        <a:xfrm>
          <a:off x="1605534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798"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166</xdr:row>
      <xdr:rowOff>22089</xdr:rowOff>
    </xdr:to>
    <xdr:sp macro="" textlink="">
      <xdr:nvSpPr>
        <xdr:cNvPr id="39292" name="Text Box 15"/>
        <xdr:cNvSpPr txBox="1">
          <a:spLocks noChangeArrowheads="1"/>
        </xdr:cNvSpPr>
      </xdr:nvSpPr>
      <xdr:spPr bwMode="auto">
        <a:xfrm>
          <a:off x="16055340" y="100957380"/>
          <a:ext cx="1981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162</xdr:row>
      <xdr:rowOff>0</xdr:rowOff>
    </xdr:from>
    <xdr:to>
      <xdr:col>9</xdr:col>
      <xdr:colOff>198120</xdr:colOff>
      <xdr:row>166</xdr:row>
      <xdr:rowOff>37329</xdr:rowOff>
    </xdr:to>
    <xdr:sp macro="" textlink="">
      <xdr:nvSpPr>
        <xdr:cNvPr id="39293" name="Text Box 15"/>
        <xdr:cNvSpPr txBox="1">
          <a:spLocks noChangeArrowheads="1"/>
        </xdr:cNvSpPr>
      </xdr:nvSpPr>
      <xdr:spPr bwMode="auto">
        <a:xfrm>
          <a:off x="16055340" y="100957380"/>
          <a:ext cx="19812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0</xdr:colOff>
      <xdr:row>156</xdr:row>
      <xdr:rowOff>0</xdr:rowOff>
    </xdr:from>
    <xdr:ext cx="184731" cy="310341"/>
    <xdr:sp macro="" textlink="">
      <xdr:nvSpPr>
        <xdr:cNvPr id="8" name="Text Box 16"/>
        <xdr:cNvSpPr txBox="1">
          <a:spLocks noChangeArrowheads="1"/>
        </xdr:cNvSpPr>
      </xdr:nvSpPr>
      <xdr:spPr bwMode="auto">
        <a:xfrm>
          <a:off x="17288721"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163</xdr:row>
      <xdr:rowOff>145441</xdr:rowOff>
    </xdr:to>
    <xdr:sp macro="" textlink="">
      <xdr:nvSpPr>
        <xdr:cNvPr id="39295" name="Text Box 15"/>
        <xdr:cNvSpPr txBox="1">
          <a:spLocks noChangeArrowheads="1"/>
        </xdr:cNvSpPr>
      </xdr:nvSpPr>
      <xdr:spPr bwMode="auto">
        <a:xfrm>
          <a:off x="1605534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803"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166</xdr:row>
      <xdr:rowOff>22089</xdr:rowOff>
    </xdr:to>
    <xdr:sp macro="" textlink="">
      <xdr:nvSpPr>
        <xdr:cNvPr id="39297" name="Text Box 15"/>
        <xdr:cNvSpPr txBox="1">
          <a:spLocks noChangeArrowheads="1"/>
        </xdr:cNvSpPr>
      </xdr:nvSpPr>
      <xdr:spPr bwMode="auto">
        <a:xfrm>
          <a:off x="16055340" y="100957380"/>
          <a:ext cx="1981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805"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163</xdr:row>
      <xdr:rowOff>145441</xdr:rowOff>
    </xdr:to>
    <xdr:sp macro="" textlink="">
      <xdr:nvSpPr>
        <xdr:cNvPr id="39299" name="Text Box 15"/>
        <xdr:cNvSpPr txBox="1">
          <a:spLocks noChangeArrowheads="1"/>
        </xdr:cNvSpPr>
      </xdr:nvSpPr>
      <xdr:spPr bwMode="auto">
        <a:xfrm>
          <a:off x="1605534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807"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166</xdr:row>
      <xdr:rowOff>22089</xdr:rowOff>
    </xdr:to>
    <xdr:sp macro="" textlink="">
      <xdr:nvSpPr>
        <xdr:cNvPr id="39301" name="Text Box 15"/>
        <xdr:cNvSpPr txBox="1">
          <a:spLocks noChangeArrowheads="1"/>
        </xdr:cNvSpPr>
      </xdr:nvSpPr>
      <xdr:spPr bwMode="auto">
        <a:xfrm>
          <a:off x="16055340" y="100957380"/>
          <a:ext cx="1981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809"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163</xdr:row>
      <xdr:rowOff>145441</xdr:rowOff>
    </xdr:to>
    <xdr:sp macro="" textlink="">
      <xdr:nvSpPr>
        <xdr:cNvPr id="39303" name="Text Box 15"/>
        <xdr:cNvSpPr txBox="1">
          <a:spLocks noChangeArrowheads="1"/>
        </xdr:cNvSpPr>
      </xdr:nvSpPr>
      <xdr:spPr bwMode="auto">
        <a:xfrm>
          <a:off x="1605534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7811" name="Text Box 16"/>
        <xdr:cNvSpPr txBox="1">
          <a:spLocks noChangeArrowheads="1"/>
        </xdr:cNvSpPr>
      </xdr:nvSpPr>
      <xdr:spPr bwMode="auto">
        <a:xfrm>
          <a:off x="16061267" y="10101876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9</xdr:col>
      <xdr:colOff>0</xdr:colOff>
      <xdr:row>162</xdr:row>
      <xdr:rowOff>0</xdr:rowOff>
    </xdr:from>
    <xdr:to>
      <xdr:col>9</xdr:col>
      <xdr:colOff>198120</xdr:colOff>
      <xdr:row>166</xdr:row>
      <xdr:rowOff>22089</xdr:rowOff>
    </xdr:to>
    <xdr:sp macro="" textlink="">
      <xdr:nvSpPr>
        <xdr:cNvPr id="39305" name="Text Box 15"/>
        <xdr:cNvSpPr txBox="1">
          <a:spLocks noChangeArrowheads="1"/>
        </xdr:cNvSpPr>
      </xdr:nvSpPr>
      <xdr:spPr bwMode="auto">
        <a:xfrm>
          <a:off x="16055340" y="100957380"/>
          <a:ext cx="1981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157</xdr:row>
      <xdr:rowOff>149035</xdr:rowOff>
    </xdr:to>
    <xdr:sp macro="" textlink="">
      <xdr:nvSpPr>
        <xdr:cNvPr id="39306" name="Text Box 15"/>
        <xdr:cNvSpPr txBox="1">
          <a:spLocks noChangeArrowheads="1"/>
        </xdr:cNvSpPr>
      </xdr:nvSpPr>
      <xdr:spPr bwMode="auto">
        <a:xfrm>
          <a:off x="13296900" y="100957380"/>
          <a:ext cx="1981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304800</xdr:rowOff>
    </xdr:to>
    <xdr:sp macro="" textlink="">
      <xdr:nvSpPr>
        <xdr:cNvPr id="39307" name="Text Box 15"/>
        <xdr:cNvSpPr txBox="1">
          <a:spLocks noChangeArrowheads="1"/>
        </xdr:cNvSpPr>
      </xdr:nvSpPr>
      <xdr:spPr bwMode="auto">
        <a:xfrm>
          <a:off x="13296900" y="100957380"/>
          <a:ext cx="19812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487844</xdr:rowOff>
    </xdr:to>
    <xdr:sp macro="" textlink="">
      <xdr:nvSpPr>
        <xdr:cNvPr id="39308" name="Text Box 15"/>
        <xdr:cNvSpPr txBox="1">
          <a:spLocks noChangeArrowheads="1"/>
        </xdr:cNvSpPr>
      </xdr:nvSpPr>
      <xdr:spPr bwMode="auto">
        <a:xfrm>
          <a:off x="13296900" y="100957380"/>
          <a:ext cx="1981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156</xdr:row>
      <xdr:rowOff>0</xdr:rowOff>
    </xdr:from>
    <xdr:to>
      <xdr:col>16</xdr:col>
      <xdr:colOff>198120</xdr:colOff>
      <xdr:row>156</xdr:row>
      <xdr:rowOff>297180</xdr:rowOff>
    </xdr:to>
    <xdr:sp macro="" textlink="">
      <xdr:nvSpPr>
        <xdr:cNvPr id="39309" name="Text Box 15"/>
        <xdr:cNvSpPr txBox="1">
          <a:spLocks noChangeArrowheads="1"/>
        </xdr:cNvSpPr>
      </xdr:nvSpPr>
      <xdr:spPr bwMode="auto">
        <a:xfrm>
          <a:off x="15102840" y="9736074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12</xdr:col>
      <xdr:colOff>908474</xdr:colOff>
      <xdr:row>156</xdr:row>
      <xdr:rowOff>0</xdr:rowOff>
    </xdr:from>
    <xdr:ext cx="9298" cy="316240"/>
    <xdr:sp macro="" textlink="">
      <xdr:nvSpPr>
        <xdr:cNvPr id="45" name="Text Box 16"/>
        <xdr:cNvSpPr txBox="1">
          <a:spLocks noChangeArrowheads="1"/>
        </xdr:cNvSpPr>
      </xdr:nvSpPr>
      <xdr:spPr bwMode="auto">
        <a:xfrm>
          <a:off x="15047807" y="101018763"/>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twoCellAnchor editAs="oneCell">
    <xdr:from>
      <xdr:col>16</xdr:col>
      <xdr:colOff>0</xdr:colOff>
      <xdr:row>156</xdr:row>
      <xdr:rowOff>0</xdr:rowOff>
    </xdr:from>
    <xdr:to>
      <xdr:col>16</xdr:col>
      <xdr:colOff>182880</xdr:colOff>
      <xdr:row>156</xdr:row>
      <xdr:rowOff>304800</xdr:rowOff>
    </xdr:to>
    <xdr:sp macro="" textlink="">
      <xdr:nvSpPr>
        <xdr:cNvPr id="39311" name="Text Box 15"/>
        <xdr:cNvSpPr txBox="1">
          <a:spLocks noChangeArrowheads="1"/>
        </xdr:cNvSpPr>
      </xdr:nvSpPr>
      <xdr:spPr bwMode="auto">
        <a:xfrm>
          <a:off x="15102840" y="100957380"/>
          <a:ext cx="18288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12</xdr:col>
      <xdr:colOff>908474</xdr:colOff>
      <xdr:row>156</xdr:row>
      <xdr:rowOff>0</xdr:rowOff>
    </xdr:from>
    <xdr:ext cx="9298" cy="316240"/>
    <xdr:sp macro="" textlink="">
      <xdr:nvSpPr>
        <xdr:cNvPr id="47" name="Text Box 16"/>
        <xdr:cNvSpPr txBox="1">
          <a:spLocks noChangeArrowheads="1"/>
        </xdr:cNvSpPr>
      </xdr:nvSpPr>
      <xdr:spPr bwMode="auto">
        <a:xfrm>
          <a:off x="15047807" y="101018763"/>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156</xdr:row>
      <xdr:rowOff>0</xdr:rowOff>
    </xdr:from>
    <xdr:ext cx="184731" cy="310341"/>
    <xdr:sp macro="" textlink="">
      <xdr:nvSpPr>
        <xdr:cNvPr id="49" name="Text Box 16"/>
        <xdr:cNvSpPr txBox="1">
          <a:spLocks noChangeArrowheads="1"/>
        </xdr:cNvSpPr>
      </xdr:nvSpPr>
      <xdr:spPr bwMode="auto">
        <a:xfrm>
          <a:off x="16016393"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50" name="Text Box 16"/>
        <xdr:cNvSpPr txBox="1">
          <a:spLocks noChangeArrowheads="1"/>
        </xdr:cNvSpPr>
      </xdr:nvSpPr>
      <xdr:spPr bwMode="auto">
        <a:xfrm>
          <a:off x="17288721"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51" name="Text Box 16"/>
        <xdr:cNvSpPr txBox="1">
          <a:spLocks noChangeArrowheads="1"/>
        </xdr:cNvSpPr>
      </xdr:nvSpPr>
      <xdr:spPr bwMode="auto">
        <a:xfrm>
          <a:off x="17288721"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52" name="Text Box 16"/>
        <xdr:cNvSpPr txBox="1">
          <a:spLocks noChangeArrowheads="1"/>
        </xdr:cNvSpPr>
      </xdr:nvSpPr>
      <xdr:spPr bwMode="auto">
        <a:xfrm>
          <a:off x="17288721" y="10101876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39318" name="Text Box 15"/>
        <xdr:cNvSpPr txBox="1">
          <a:spLocks noChangeArrowheads="1"/>
        </xdr:cNvSpPr>
      </xdr:nvSpPr>
      <xdr:spPr bwMode="auto">
        <a:xfrm>
          <a:off x="15102840" y="690981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54" name="Text Box 16"/>
        <xdr:cNvSpPr txBox="1">
          <a:spLocks noChangeArrowheads="1"/>
        </xdr:cNvSpPr>
      </xdr:nvSpPr>
      <xdr:spPr bwMode="auto">
        <a:xfrm>
          <a:off x="15107708" y="69184609"/>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39320" name="Text Box 15"/>
        <xdr:cNvSpPr txBox="1">
          <a:spLocks noChangeArrowheads="1"/>
        </xdr:cNvSpPr>
      </xdr:nvSpPr>
      <xdr:spPr bwMode="auto">
        <a:xfrm>
          <a:off x="15102840" y="690981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39321" name="Text Box 15"/>
        <xdr:cNvSpPr txBox="1">
          <a:spLocks noChangeArrowheads="1"/>
        </xdr:cNvSpPr>
      </xdr:nvSpPr>
      <xdr:spPr bwMode="auto">
        <a:xfrm>
          <a:off x="15102840" y="690981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39322" name="Text Box 15"/>
        <xdr:cNvSpPr txBox="1">
          <a:spLocks noChangeArrowheads="1"/>
        </xdr:cNvSpPr>
      </xdr:nvSpPr>
      <xdr:spPr bwMode="auto">
        <a:xfrm>
          <a:off x="15102840" y="690981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156</xdr:row>
      <xdr:rowOff>0</xdr:rowOff>
    </xdr:from>
    <xdr:to>
      <xdr:col>16</xdr:col>
      <xdr:colOff>198120</xdr:colOff>
      <xdr:row>156</xdr:row>
      <xdr:rowOff>281940</xdr:rowOff>
    </xdr:to>
    <xdr:sp macro="" textlink="">
      <xdr:nvSpPr>
        <xdr:cNvPr id="39323" name="Text Box 15"/>
        <xdr:cNvSpPr txBox="1">
          <a:spLocks noChangeArrowheads="1"/>
        </xdr:cNvSpPr>
      </xdr:nvSpPr>
      <xdr:spPr bwMode="auto">
        <a:xfrm>
          <a:off x="15102840" y="9960102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156</xdr:row>
      <xdr:rowOff>0</xdr:rowOff>
    </xdr:from>
    <xdr:to>
      <xdr:col>16</xdr:col>
      <xdr:colOff>198120</xdr:colOff>
      <xdr:row>156</xdr:row>
      <xdr:rowOff>297180</xdr:rowOff>
    </xdr:to>
    <xdr:sp macro="" textlink="">
      <xdr:nvSpPr>
        <xdr:cNvPr id="39324" name="Text Box 15"/>
        <xdr:cNvSpPr txBox="1">
          <a:spLocks noChangeArrowheads="1"/>
        </xdr:cNvSpPr>
      </xdr:nvSpPr>
      <xdr:spPr bwMode="auto">
        <a:xfrm>
          <a:off x="15102840" y="981303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156</xdr:row>
      <xdr:rowOff>0</xdr:rowOff>
    </xdr:from>
    <xdr:to>
      <xdr:col>16</xdr:col>
      <xdr:colOff>198120</xdr:colOff>
      <xdr:row>156</xdr:row>
      <xdr:rowOff>297180</xdr:rowOff>
    </xdr:to>
    <xdr:sp macro="" textlink="">
      <xdr:nvSpPr>
        <xdr:cNvPr id="39325" name="Text Box 15"/>
        <xdr:cNvSpPr txBox="1">
          <a:spLocks noChangeArrowheads="1"/>
        </xdr:cNvSpPr>
      </xdr:nvSpPr>
      <xdr:spPr bwMode="auto">
        <a:xfrm>
          <a:off x="15102840" y="9872472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61"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62" name="Text Box 16"/>
        <xdr:cNvSpPr txBox="1">
          <a:spLocks noChangeArrowheads="1"/>
        </xdr:cNvSpPr>
      </xdr:nvSpPr>
      <xdr:spPr bwMode="auto">
        <a:xfrm>
          <a:off x="14678025" y="689359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63"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64"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65"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66"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67" name="Text Box 16"/>
        <xdr:cNvSpPr txBox="1">
          <a:spLocks noChangeArrowheads="1"/>
        </xdr:cNvSpPr>
      </xdr:nvSpPr>
      <xdr:spPr bwMode="auto">
        <a:xfrm>
          <a:off x="14678025" y="689359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68"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69"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70" name="Text Box 15"/>
        <xdr:cNvSpPr txBox="1">
          <a:spLocks noChangeArrowheads="1"/>
        </xdr:cNvSpPr>
      </xdr:nvSpPr>
      <xdr:spPr bwMode="auto">
        <a:xfrm>
          <a:off x="14679930" y="68932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71" name="Text Box 15"/>
        <xdr:cNvSpPr txBox="1">
          <a:spLocks noChangeArrowheads="1"/>
        </xdr:cNvSpPr>
      </xdr:nvSpPr>
      <xdr:spPr bwMode="auto">
        <a:xfrm>
          <a:off x="14679930" y="9704070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72" name="Text Box 15"/>
        <xdr:cNvSpPr txBox="1">
          <a:spLocks noChangeArrowheads="1"/>
        </xdr:cNvSpPr>
      </xdr:nvSpPr>
      <xdr:spPr bwMode="auto">
        <a:xfrm>
          <a:off x="14679930" y="9780270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73" name="Text Box 15"/>
        <xdr:cNvSpPr txBox="1">
          <a:spLocks noChangeArrowheads="1"/>
        </xdr:cNvSpPr>
      </xdr:nvSpPr>
      <xdr:spPr bwMode="auto">
        <a:xfrm>
          <a:off x="14679930" y="9839325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159</xdr:row>
      <xdr:rowOff>0</xdr:rowOff>
    </xdr:from>
    <xdr:to>
      <xdr:col>9</xdr:col>
      <xdr:colOff>198120</xdr:colOff>
      <xdr:row>159</xdr:row>
      <xdr:rowOff>297180</xdr:rowOff>
    </xdr:to>
    <xdr:sp macro="" textlink="">
      <xdr:nvSpPr>
        <xdr:cNvPr id="74" name="Text Box 15"/>
        <xdr:cNvSpPr txBox="1">
          <a:spLocks noChangeArrowheads="1"/>
        </xdr:cNvSpPr>
      </xdr:nvSpPr>
      <xdr:spPr bwMode="auto">
        <a:xfrm>
          <a:off x="14679930" y="9839325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75" name="Text Box 15"/>
        <xdr:cNvSpPr txBox="1">
          <a:spLocks noChangeArrowheads="1"/>
        </xdr:cNvSpPr>
      </xdr:nvSpPr>
      <xdr:spPr bwMode="auto">
        <a:xfrm>
          <a:off x="14679930" y="9758362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76" name="Text Box 15"/>
        <xdr:cNvSpPr txBox="1">
          <a:spLocks noChangeArrowheads="1"/>
        </xdr:cNvSpPr>
      </xdr:nvSpPr>
      <xdr:spPr bwMode="auto">
        <a:xfrm>
          <a:off x="14679930" y="9834562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77" name="Text Box 15"/>
        <xdr:cNvSpPr txBox="1">
          <a:spLocks noChangeArrowheads="1"/>
        </xdr:cNvSpPr>
      </xdr:nvSpPr>
      <xdr:spPr bwMode="auto">
        <a:xfrm>
          <a:off x="14679930" y="9893617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159</xdr:row>
      <xdr:rowOff>0</xdr:rowOff>
    </xdr:from>
    <xdr:ext cx="184731" cy="310341"/>
    <xdr:sp macro="" textlink="">
      <xdr:nvSpPr>
        <xdr:cNvPr id="78" name="Text Box 16"/>
        <xdr:cNvSpPr txBox="1">
          <a:spLocks noChangeArrowheads="1"/>
        </xdr:cNvSpPr>
      </xdr:nvSpPr>
      <xdr:spPr bwMode="auto">
        <a:xfrm>
          <a:off x="15813193" y="8167793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79"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81940"/>
    <xdr:sp macro="" textlink="">
      <xdr:nvSpPr>
        <xdr:cNvPr id="80" name="Text Box 15"/>
        <xdr:cNvSpPr txBox="1">
          <a:spLocks noChangeArrowheads="1"/>
        </xdr:cNvSpPr>
      </xdr:nvSpPr>
      <xdr:spPr bwMode="auto">
        <a:xfrm>
          <a:off x="14906413" y="816779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9298" cy="316240"/>
    <xdr:sp macro="" textlink="">
      <xdr:nvSpPr>
        <xdr:cNvPr id="81" name="Text Box 16"/>
        <xdr:cNvSpPr txBox="1">
          <a:spLocks noChangeArrowheads="1"/>
        </xdr:cNvSpPr>
      </xdr:nvSpPr>
      <xdr:spPr bwMode="auto">
        <a:xfrm>
          <a:off x="14904508"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82"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83"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84"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85"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86"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87"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9298" cy="316240"/>
    <xdr:sp macro="" textlink="">
      <xdr:nvSpPr>
        <xdr:cNvPr id="88" name="Text Box 16"/>
        <xdr:cNvSpPr txBox="1">
          <a:spLocks noChangeArrowheads="1"/>
        </xdr:cNvSpPr>
      </xdr:nvSpPr>
      <xdr:spPr bwMode="auto">
        <a:xfrm>
          <a:off x="15815733" y="816779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97180"/>
    <xdr:sp macro="" textlink="">
      <xdr:nvSpPr>
        <xdr:cNvPr id="89" name="Text Box 15"/>
        <xdr:cNvSpPr txBox="1">
          <a:spLocks noChangeArrowheads="1"/>
        </xdr:cNvSpPr>
      </xdr:nvSpPr>
      <xdr:spPr bwMode="auto">
        <a:xfrm>
          <a:off x="14906413" y="81677933"/>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908474</xdr:colOff>
      <xdr:row>159</xdr:row>
      <xdr:rowOff>0</xdr:rowOff>
    </xdr:from>
    <xdr:ext cx="9298" cy="316240"/>
    <xdr:sp macro="" textlink="">
      <xdr:nvSpPr>
        <xdr:cNvPr id="90" name="Text Box 16"/>
        <xdr:cNvSpPr txBox="1">
          <a:spLocks noChangeArrowheads="1"/>
        </xdr:cNvSpPr>
      </xdr:nvSpPr>
      <xdr:spPr bwMode="auto">
        <a:xfrm>
          <a:off x="14874241" y="81677933"/>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159</xdr:row>
      <xdr:rowOff>0</xdr:rowOff>
    </xdr:from>
    <xdr:ext cx="182880" cy="304800"/>
    <xdr:sp macro="" textlink="">
      <xdr:nvSpPr>
        <xdr:cNvPr id="91" name="Text Box 15"/>
        <xdr:cNvSpPr txBox="1">
          <a:spLocks noChangeArrowheads="1"/>
        </xdr:cNvSpPr>
      </xdr:nvSpPr>
      <xdr:spPr bwMode="auto">
        <a:xfrm>
          <a:off x="15846213" y="81677933"/>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908474</xdr:colOff>
      <xdr:row>159</xdr:row>
      <xdr:rowOff>0</xdr:rowOff>
    </xdr:from>
    <xdr:ext cx="9298" cy="316240"/>
    <xdr:sp macro="" textlink="">
      <xdr:nvSpPr>
        <xdr:cNvPr id="92" name="Text Box 16"/>
        <xdr:cNvSpPr txBox="1">
          <a:spLocks noChangeArrowheads="1"/>
        </xdr:cNvSpPr>
      </xdr:nvSpPr>
      <xdr:spPr bwMode="auto">
        <a:xfrm>
          <a:off x="14874241" y="81677933"/>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159</xdr:row>
      <xdr:rowOff>0</xdr:rowOff>
    </xdr:from>
    <xdr:ext cx="184731" cy="310341"/>
    <xdr:sp macro="" textlink="">
      <xdr:nvSpPr>
        <xdr:cNvPr id="93" name="Text Box 16"/>
        <xdr:cNvSpPr txBox="1">
          <a:spLocks noChangeArrowheads="1"/>
        </xdr:cNvSpPr>
      </xdr:nvSpPr>
      <xdr:spPr bwMode="auto">
        <a:xfrm>
          <a:off x="15813193" y="8167793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81940"/>
    <xdr:sp macro="" textlink="">
      <xdr:nvSpPr>
        <xdr:cNvPr id="94" name="Text Box 15"/>
        <xdr:cNvSpPr txBox="1">
          <a:spLocks noChangeArrowheads="1"/>
        </xdr:cNvSpPr>
      </xdr:nvSpPr>
      <xdr:spPr bwMode="auto">
        <a:xfrm>
          <a:off x="14906413" y="816779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98120" cy="297180"/>
    <xdr:sp macro="" textlink="">
      <xdr:nvSpPr>
        <xdr:cNvPr id="95" name="Text Box 15"/>
        <xdr:cNvSpPr txBox="1">
          <a:spLocks noChangeArrowheads="1"/>
        </xdr:cNvSpPr>
      </xdr:nvSpPr>
      <xdr:spPr bwMode="auto">
        <a:xfrm>
          <a:off x="14906413" y="81677933"/>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98120" cy="297180"/>
    <xdr:sp macro="" textlink="">
      <xdr:nvSpPr>
        <xdr:cNvPr id="96" name="Text Box 15"/>
        <xdr:cNvSpPr txBox="1">
          <a:spLocks noChangeArrowheads="1"/>
        </xdr:cNvSpPr>
      </xdr:nvSpPr>
      <xdr:spPr bwMode="auto">
        <a:xfrm>
          <a:off x="14906413" y="81677933"/>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84731" cy="310341"/>
    <xdr:sp macro="" textlink="">
      <xdr:nvSpPr>
        <xdr:cNvPr id="97" name="Text Box 16"/>
        <xdr:cNvSpPr txBox="1">
          <a:spLocks noChangeArrowheads="1"/>
        </xdr:cNvSpPr>
      </xdr:nvSpPr>
      <xdr:spPr bwMode="auto">
        <a:xfrm>
          <a:off x="15813193" y="8464973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81940"/>
    <xdr:sp macro="" textlink="">
      <xdr:nvSpPr>
        <xdr:cNvPr id="98" name="Text Box 15"/>
        <xdr:cNvSpPr txBox="1">
          <a:spLocks noChangeArrowheads="1"/>
        </xdr:cNvSpPr>
      </xdr:nvSpPr>
      <xdr:spPr bwMode="auto">
        <a:xfrm>
          <a:off x="14906413" y="846497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9298" cy="316240"/>
    <xdr:sp macro="" textlink="">
      <xdr:nvSpPr>
        <xdr:cNvPr id="99" name="Text Box 16"/>
        <xdr:cNvSpPr txBox="1">
          <a:spLocks noChangeArrowheads="1"/>
        </xdr:cNvSpPr>
      </xdr:nvSpPr>
      <xdr:spPr bwMode="auto">
        <a:xfrm>
          <a:off x="14904508" y="84649733"/>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97180"/>
    <xdr:sp macro="" textlink="">
      <xdr:nvSpPr>
        <xdr:cNvPr id="100" name="Text Box 15"/>
        <xdr:cNvSpPr txBox="1">
          <a:spLocks noChangeArrowheads="1"/>
        </xdr:cNvSpPr>
      </xdr:nvSpPr>
      <xdr:spPr bwMode="auto">
        <a:xfrm>
          <a:off x="14906413" y="84649733"/>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908474</xdr:colOff>
      <xdr:row>159</xdr:row>
      <xdr:rowOff>0</xdr:rowOff>
    </xdr:from>
    <xdr:ext cx="9298" cy="316240"/>
    <xdr:sp macro="" textlink="">
      <xdr:nvSpPr>
        <xdr:cNvPr id="101" name="Text Box 16"/>
        <xdr:cNvSpPr txBox="1">
          <a:spLocks noChangeArrowheads="1"/>
        </xdr:cNvSpPr>
      </xdr:nvSpPr>
      <xdr:spPr bwMode="auto">
        <a:xfrm>
          <a:off x="14874241" y="84649733"/>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159</xdr:row>
      <xdr:rowOff>0</xdr:rowOff>
    </xdr:from>
    <xdr:ext cx="9298" cy="316240"/>
    <xdr:sp macro="" textlink="">
      <xdr:nvSpPr>
        <xdr:cNvPr id="102" name="Text Box 16"/>
        <xdr:cNvSpPr txBox="1">
          <a:spLocks noChangeArrowheads="1"/>
        </xdr:cNvSpPr>
      </xdr:nvSpPr>
      <xdr:spPr bwMode="auto">
        <a:xfrm>
          <a:off x="14874241" y="84649733"/>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159</xdr:row>
      <xdr:rowOff>0</xdr:rowOff>
    </xdr:from>
    <xdr:ext cx="184731" cy="310341"/>
    <xdr:sp macro="" textlink="">
      <xdr:nvSpPr>
        <xdr:cNvPr id="103" name="Text Box 16"/>
        <xdr:cNvSpPr txBox="1">
          <a:spLocks noChangeArrowheads="1"/>
        </xdr:cNvSpPr>
      </xdr:nvSpPr>
      <xdr:spPr bwMode="auto">
        <a:xfrm>
          <a:off x="15813193" y="84649733"/>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81940"/>
    <xdr:sp macro="" textlink="">
      <xdr:nvSpPr>
        <xdr:cNvPr id="104" name="Text Box 15"/>
        <xdr:cNvSpPr txBox="1">
          <a:spLocks noChangeArrowheads="1"/>
        </xdr:cNvSpPr>
      </xdr:nvSpPr>
      <xdr:spPr bwMode="auto">
        <a:xfrm>
          <a:off x="14906413" y="846497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98120" cy="297180"/>
    <xdr:sp macro="" textlink="">
      <xdr:nvSpPr>
        <xdr:cNvPr id="105" name="Text Box 15"/>
        <xdr:cNvSpPr txBox="1">
          <a:spLocks noChangeArrowheads="1"/>
        </xdr:cNvSpPr>
      </xdr:nvSpPr>
      <xdr:spPr bwMode="auto">
        <a:xfrm>
          <a:off x="14906413" y="84649733"/>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98120" cy="297180"/>
    <xdr:sp macro="" textlink="">
      <xdr:nvSpPr>
        <xdr:cNvPr id="106" name="Text Box 15"/>
        <xdr:cNvSpPr txBox="1">
          <a:spLocks noChangeArrowheads="1"/>
        </xdr:cNvSpPr>
      </xdr:nvSpPr>
      <xdr:spPr bwMode="auto">
        <a:xfrm>
          <a:off x="14906413" y="84649733"/>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98120" cy="297180"/>
    <xdr:sp macro="" textlink="">
      <xdr:nvSpPr>
        <xdr:cNvPr id="107" name="Text Box 15"/>
        <xdr:cNvSpPr txBox="1">
          <a:spLocks noChangeArrowheads="1"/>
        </xdr:cNvSpPr>
      </xdr:nvSpPr>
      <xdr:spPr bwMode="auto">
        <a:xfrm>
          <a:off x="15846213" y="8453120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98120" cy="297180"/>
    <xdr:sp macro="" textlink="">
      <xdr:nvSpPr>
        <xdr:cNvPr id="108" name="Text Box 15"/>
        <xdr:cNvSpPr txBox="1">
          <a:spLocks noChangeArrowheads="1"/>
        </xdr:cNvSpPr>
      </xdr:nvSpPr>
      <xdr:spPr bwMode="auto">
        <a:xfrm>
          <a:off x="15846213" y="8453120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184731" cy="310341"/>
    <xdr:sp macro="" textlink="">
      <xdr:nvSpPr>
        <xdr:cNvPr id="109" name="Text Box 16"/>
        <xdr:cNvSpPr txBox="1">
          <a:spLocks noChangeArrowheads="1"/>
        </xdr:cNvSpPr>
      </xdr:nvSpPr>
      <xdr:spPr bwMode="auto">
        <a:xfrm>
          <a:off x="15813193" y="845312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159</xdr:row>
      <xdr:rowOff>0</xdr:rowOff>
    </xdr:from>
    <xdr:ext cx="184731" cy="310341"/>
    <xdr:sp macro="" textlink="">
      <xdr:nvSpPr>
        <xdr:cNvPr id="110" name="Text Box 16"/>
        <xdr:cNvSpPr txBox="1">
          <a:spLocks noChangeArrowheads="1"/>
        </xdr:cNvSpPr>
      </xdr:nvSpPr>
      <xdr:spPr bwMode="auto">
        <a:xfrm>
          <a:off x="15813193" y="845312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152</xdr:row>
      <xdr:rowOff>0</xdr:rowOff>
    </xdr:from>
    <xdr:ext cx="9298" cy="316240"/>
    <xdr:sp macro="" textlink="">
      <xdr:nvSpPr>
        <xdr:cNvPr id="112" name="Text Box 16"/>
        <xdr:cNvSpPr txBox="1">
          <a:spLocks noChangeArrowheads="1"/>
        </xdr:cNvSpPr>
      </xdr:nvSpPr>
      <xdr:spPr bwMode="auto">
        <a:xfrm>
          <a:off x="15401925" y="405765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15</xdr:col>
      <xdr:colOff>1043940</xdr:colOff>
      <xdr:row>152</xdr:row>
      <xdr:rowOff>83820</xdr:rowOff>
    </xdr:from>
    <xdr:to>
      <xdr:col>16</xdr:col>
      <xdr:colOff>175260</xdr:colOff>
      <xdr:row>161</xdr:row>
      <xdr:rowOff>124039</xdr:rowOff>
    </xdr:to>
    <xdr:sp macro="" textlink="">
      <xdr:nvSpPr>
        <xdr:cNvPr id="113" name="Text Box 15"/>
        <xdr:cNvSpPr txBox="1">
          <a:spLocks noChangeArrowheads="1"/>
        </xdr:cNvSpPr>
      </xdr:nvSpPr>
      <xdr:spPr bwMode="auto">
        <a:xfrm>
          <a:off x="19286220" y="67315080"/>
          <a:ext cx="198120" cy="5141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161</xdr:row>
      <xdr:rowOff>40219</xdr:rowOff>
    </xdr:to>
    <xdr:sp macro="" textlink="">
      <xdr:nvSpPr>
        <xdr:cNvPr id="114" name="Text Box 15"/>
        <xdr:cNvSpPr txBox="1">
          <a:spLocks noChangeArrowheads="1"/>
        </xdr:cNvSpPr>
      </xdr:nvSpPr>
      <xdr:spPr bwMode="auto">
        <a:xfrm>
          <a:off x="15403830" y="405765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161</xdr:row>
      <xdr:rowOff>40219</xdr:rowOff>
    </xdr:to>
    <xdr:sp macro="" textlink="">
      <xdr:nvSpPr>
        <xdr:cNvPr id="115" name="Text Box 15"/>
        <xdr:cNvSpPr txBox="1">
          <a:spLocks noChangeArrowheads="1"/>
        </xdr:cNvSpPr>
      </xdr:nvSpPr>
      <xdr:spPr bwMode="auto">
        <a:xfrm>
          <a:off x="15403830" y="405765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117" name="Text Box 16"/>
        <xdr:cNvSpPr txBox="1">
          <a:spLocks noChangeArrowheads="1"/>
        </xdr:cNvSpPr>
      </xdr:nvSpPr>
      <xdr:spPr bwMode="auto">
        <a:xfrm>
          <a:off x="15401925" y="405765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187</xdr:row>
      <xdr:rowOff>158116</xdr:rowOff>
    </xdr:to>
    <xdr:sp macro="" textlink="">
      <xdr:nvSpPr>
        <xdr:cNvPr id="118" name="Text Box 15"/>
        <xdr:cNvSpPr txBox="1">
          <a:spLocks noChangeArrowheads="1"/>
        </xdr:cNvSpPr>
      </xdr:nvSpPr>
      <xdr:spPr bwMode="auto">
        <a:xfrm>
          <a:off x="15403830" y="405765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428090</xdr:colOff>
      <xdr:row>161</xdr:row>
      <xdr:rowOff>154112</xdr:rowOff>
    </xdr:from>
    <xdr:to>
      <xdr:col>11</xdr:col>
      <xdr:colOff>102741</xdr:colOff>
      <xdr:row>168</xdr:row>
      <xdr:rowOff>154113</xdr:rowOff>
    </xdr:to>
    <xdr:sp macro="" textlink="">
      <xdr:nvSpPr>
        <xdr:cNvPr id="119" name="Text Box 15"/>
        <xdr:cNvSpPr txBox="1">
          <a:spLocks noChangeArrowheads="1"/>
        </xdr:cNvSpPr>
      </xdr:nvSpPr>
      <xdr:spPr bwMode="auto">
        <a:xfrm>
          <a:off x="15162944" y="85540921"/>
          <a:ext cx="196921" cy="1489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42809</xdr:colOff>
      <xdr:row>152</xdr:row>
      <xdr:rowOff>0</xdr:rowOff>
    </xdr:from>
    <xdr:to>
      <xdr:col>16</xdr:col>
      <xdr:colOff>240929</xdr:colOff>
      <xdr:row>187</xdr:row>
      <xdr:rowOff>158116</xdr:rowOff>
    </xdr:to>
    <xdr:sp macro="" textlink="">
      <xdr:nvSpPr>
        <xdr:cNvPr id="120" name="Text Box 15"/>
        <xdr:cNvSpPr txBox="1">
          <a:spLocks noChangeArrowheads="1"/>
        </xdr:cNvSpPr>
      </xdr:nvSpPr>
      <xdr:spPr bwMode="auto">
        <a:xfrm>
          <a:off x="19366787" y="80301101"/>
          <a:ext cx="198120" cy="9987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122" name="Text Box 16"/>
        <xdr:cNvSpPr txBox="1">
          <a:spLocks noChangeArrowheads="1"/>
        </xdr:cNvSpPr>
      </xdr:nvSpPr>
      <xdr:spPr bwMode="auto">
        <a:xfrm>
          <a:off x="15401925" y="405765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8</xdr:col>
      <xdr:colOff>30480</xdr:colOff>
      <xdr:row>156</xdr:row>
      <xdr:rowOff>1</xdr:rowOff>
    </xdr:from>
    <xdr:ext cx="198120" cy="2171700"/>
    <xdr:sp macro="" textlink="">
      <xdr:nvSpPr>
        <xdr:cNvPr id="133" name="Text Box 15"/>
        <xdr:cNvSpPr txBox="1">
          <a:spLocks noChangeArrowheads="1"/>
        </xdr:cNvSpPr>
      </xdr:nvSpPr>
      <xdr:spPr bwMode="auto">
        <a:xfrm>
          <a:off x="12727305" y="93830776"/>
          <a:ext cx="198120"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2653242"/>
    <xdr:sp macro="" textlink="">
      <xdr:nvSpPr>
        <xdr:cNvPr id="134" name="Text Box 15"/>
        <xdr:cNvSpPr txBox="1">
          <a:spLocks noChangeArrowheads="1"/>
        </xdr:cNvSpPr>
      </xdr:nvSpPr>
      <xdr:spPr bwMode="auto">
        <a:xfrm>
          <a:off x="13641705" y="15363825"/>
          <a:ext cx="1981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2986214"/>
    <xdr:sp macro="" textlink="">
      <xdr:nvSpPr>
        <xdr:cNvPr id="135" name="Text Box 15"/>
        <xdr:cNvSpPr txBox="1">
          <a:spLocks noChangeArrowheads="1"/>
        </xdr:cNvSpPr>
      </xdr:nvSpPr>
      <xdr:spPr bwMode="auto">
        <a:xfrm>
          <a:off x="13641705" y="15363825"/>
          <a:ext cx="198120" cy="86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2982404"/>
    <xdr:sp macro="" textlink="">
      <xdr:nvSpPr>
        <xdr:cNvPr id="136" name="Text Box 15"/>
        <xdr:cNvSpPr txBox="1">
          <a:spLocks noChangeArrowheads="1"/>
        </xdr:cNvSpPr>
      </xdr:nvSpPr>
      <xdr:spPr bwMode="auto">
        <a:xfrm>
          <a:off x="13641705" y="15363825"/>
          <a:ext cx="198120" cy="87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1201209</xdr:colOff>
      <xdr:row>159</xdr:row>
      <xdr:rowOff>0</xdr:rowOff>
    </xdr:from>
    <xdr:ext cx="184731" cy="310341"/>
    <xdr:sp macro="" textlink="">
      <xdr:nvSpPr>
        <xdr:cNvPr id="144" name="Text Box 16"/>
        <xdr:cNvSpPr txBox="1">
          <a:spLocks noChangeArrowheads="1"/>
        </xdr:cNvSpPr>
      </xdr:nvSpPr>
      <xdr:spPr bwMode="auto">
        <a:xfrm>
          <a:off x="11993034" y="166592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6</xdr:col>
      <xdr:colOff>1201209</xdr:colOff>
      <xdr:row>159</xdr:row>
      <xdr:rowOff>0</xdr:rowOff>
    </xdr:from>
    <xdr:ext cx="184731" cy="310341"/>
    <xdr:sp macro="" textlink="">
      <xdr:nvSpPr>
        <xdr:cNvPr id="145" name="Text Box 16"/>
        <xdr:cNvSpPr txBox="1">
          <a:spLocks noChangeArrowheads="1"/>
        </xdr:cNvSpPr>
      </xdr:nvSpPr>
      <xdr:spPr bwMode="auto">
        <a:xfrm>
          <a:off x="11993034" y="166592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6</xdr:col>
      <xdr:colOff>1201209</xdr:colOff>
      <xdr:row>159</xdr:row>
      <xdr:rowOff>0</xdr:rowOff>
    </xdr:from>
    <xdr:ext cx="184731" cy="310341"/>
    <xdr:sp macro="" textlink="">
      <xdr:nvSpPr>
        <xdr:cNvPr id="146" name="Text Box 16"/>
        <xdr:cNvSpPr txBox="1">
          <a:spLocks noChangeArrowheads="1"/>
        </xdr:cNvSpPr>
      </xdr:nvSpPr>
      <xdr:spPr bwMode="auto">
        <a:xfrm>
          <a:off x="11993034" y="166592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6</xdr:col>
      <xdr:colOff>1201209</xdr:colOff>
      <xdr:row>159</xdr:row>
      <xdr:rowOff>0</xdr:rowOff>
    </xdr:from>
    <xdr:ext cx="184731" cy="310341"/>
    <xdr:sp macro="" textlink="">
      <xdr:nvSpPr>
        <xdr:cNvPr id="147" name="Text Box 16"/>
        <xdr:cNvSpPr txBox="1">
          <a:spLocks noChangeArrowheads="1"/>
        </xdr:cNvSpPr>
      </xdr:nvSpPr>
      <xdr:spPr bwMode="auto">
        <a:xfrm>
          <a:off x="11993034" y="166592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140"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141"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142"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43"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48"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49"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150"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151"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52"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53"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54"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155"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156"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57"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158"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198120" cy="281940"/>
    <xdr:sp macro="" textlink="">
      <xdr:nvSpPr>
        <xdr:cNvPr id="159"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60"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61"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62"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63"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64"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65"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66"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67"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68"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69"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70"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71"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72"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73"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74"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75"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76"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77"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78"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79"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80"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81"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82"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83"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84"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85"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86"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87"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88"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89"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90"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91"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92"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93"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94"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195"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196"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97"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98"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199"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200" name="Text Box 16"/>
        <xdr:cNvSpPr txBox="1">
          <a:spLocks noChangeArrowheads="1"/>
        </xdr:cNvSpPr>
      </xdr:nvSpPr>
      <xdr:spPr bwMode="auto">
        <a:xfrm>
          <a:off x="15401925" y="224790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201"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02"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03" name="Text Box 15"/>
        <xdr:cNvSpPr txBox="1">
          <a:spLocks noChangeArrowheads="1"/>
        </xdr:cNvSpPr>
      </xdr:nvSpPr>
      <xdr:spPr bwMode="auto">
        <a:xfrm>
          <a:off x="15403830" y="22479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156</xdr:row>
      <xdr:rowOff>0</xdr:rowOff>
    </xdr:from>
    <xdr:ext cx="184731" cy="310341"/>
    <xdr:sp macro="" textlink="">
      <xdr:nvSpPr>
        <xdr:cNvPr id="204" name="Text Box 16"/>
        <xdr:cNvSpPr txBox="1">
          <a:spLocks noChangeArrowheads="1"/>
        </xdr:cNvSpPr>
      </xdr:nvSpPr>
      <xdr:spPr bwMode="auto">
        <a:xfrm>
          <a:off x="15377160" y="56864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05"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156</xdr:row>
      <xdr:rowOff>0</xdr:rowOff>
    </xdr:from>
    <xdr:to>
      <xdr:col>16</xdr:col>
      <xdr:colOff>198120</xdr:colOff>
      <xdr:row>156</xdr:row>
      <xdr:rowOff>281940</xdr:rowOff>
    </xdr:to>
    <xdr:sp macro="" textlink="">
      <xdr:nvSpPr>
        <xdr:cNvPr id="206" name="Text Box 15"/>
        <xdr:cNvSpPr txBox="1">
          <a:spLocks noChangeArrowheads="1"/>
        </xdr:cNvSpPr>
      </xdr:nvSpPr>
      <xdr:spPr bwMode="auto">
        <a:xfrm>
          <a:off x="14489430" y="5686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07" name="Text Box 16"/>
        <xdr:cNvSpPr txBox="1">
          <a:spLocks noChangeArrowheads="1"/>
        </xdr:cNvSpPr>
      </xdr:nvSpPr>
      <xdr:spPr bwMode="auto">
        <a:xfrm>
          <a:off x="14487525"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157</xdr:row>
      <xdr:rowOff>8065</xdr:rowOff>
    </xdr:to>
    <xdr:sp macro="" textlink="">
      <xdr:nvSpPr>
        <xdr:cNvPr id="208" name="Text Box 15"/>
        <xdr:cNvSpPr txBox="1">
          <a:spLocks noChangeArrowheads="1"/>
        </xdr:cNvSpPr>
      </xdr:nvSpPr>
      <xdr:spPr bwMode="auto">
        <a:xfrm>
          <a:off x="13641705" y="5686425"/>
          <a:ext cx="198120" cy="707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304800</xdr:rowOff>
    </xdr:to>
    <xdr:sp macro="" textlink="">
      <xdr:nvSpPr>
        <xdr:cNvPr id="209" name="Text Box 15"/>
        <xdr:cNvSpPr txBox="1">
          <a:spLocks noChangeArrowheads="1"/>
        </xdr:cNvSpPr>
      </xdr:nvSpPr>
      <xdr:spPr bwMode="auto">
        <a:xfrm>
          <a:off x="13641705" y="5686425"/>
          <a:ext cx="1981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510540</xdr:rowOff>
    </xdr:to>
    <xdr:sp macro="" textlink="">
      <xdr:nvSpPr>
        <xdr:cNvPr id="210" name="Text Box 15"/>
        <xdr:cNvSpPr txBox="1">
          <a:spLocks noChangeArrowheads="1"/>
        </xdr:cNvSpPr>
      </xdr:nvSpPr>
      <xdr:spPr bwMode="auto">
        <a:xfrm>
          <a:off x="13641705" y="5686425"/>
          <a:ext cx="198120" cy="684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157</xdr:row>
      <xdr:rowOff>445</xdr:rowOff>
    </xdr:to>
    <xdr:sp macro="" textlink="">
      <xdr:nvSpPr>
        <xdr:cNvPr id="211" name="Text Box 15"/>
        <xdr:cNvSpPr txBox="1">
          <a:spLocks noChangeArrowheads="1"/>
        </xdr:cNvSpPr>
      </xdr:nvSpPr>
      <xdr:spPr bwMode="auto">
        <a:xfrm>
          <a:off x="13641705" y="5686425"/>
          <a:ext cx="198120" cy="699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156</xdr:row>
      <xdr:rowOff>0</xdr:rowOff>
    </xdr:from>
    <xdr:ext cx="9298" cy="316240"/>
    <xdr:sp macro="" textlink="">
      <xdr:nvSpPr>
        <xdr:cNvPr id="212"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13"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14"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15"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16"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17"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18" name="Text Box 16"/>
        <xdr:cNvSpPr txBox="1">
          <a:spLocks noChangeArrowheads="1"/>
        </xdr:cNvSpPr>
      </xdr:nvSpPr>
      <xdr:spPr bwMode="auto">
        <a:xfrm>
          <a:off x="15373350" y="568642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156</xdr:row>
      <xdr:rowOff>510540</xdr:rowOff>
    </xdr:to>
    <xdr:sp macro="" textlink="">
      <xdr:nvSpPr>
        <xdr:cNvPr id="219" name="Text Box 15"/>
        <xdr:cNvSpPr txBox="1">
          <a:spLocks noChangeArrowheads="1"/>
        </xdr:cNvSpPr>
      </xdr:nvSpPr>
      <xdr:spPr bwMode="auto">
        <a:xfrm>
          <a:off x="13641705" y="5686425"/>
          <a:ext cx="198120" cy="684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304800</xdr:rowOff>
    </xdr:to>
    <xdr:sp macro="" textlink="">
      <xdr:nvSpPr>
        <xdr:cNvPr id="220" name="Text Box 15"/>
        <xdr:cNvSpPr txBox="1">
          <a:spLocks noChangeArrowheads="1"/>
        </xdr:cNvSpPr>
      </xdr:nvSpPr>
      <xdr:spPr bwMode="auto">
        <a:xfrm>
          <a:off x="13641705" y="5686425"/>
          <a:ext cx="1981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364019</xdr:rowOff>
    </xdr:to>
    <xdr:sp macro="" textlink="">
      <xdr:nvSpPr>
        <xdr:cNvPr id="221" name="Text Box 15"/>
        <xdr:cNvSpPr txBox="1">
          <a:spLocks noChangeArrowheads="1"/>
        </xdr:cNvSpPr>
      </xdr:nvSpPr>
      <xdr:spPr bwMode="auto">
        <a:xfrm>
          <a:off x="13641705" y="5686425"/>
          <a:ext cx="198120" cy="487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156</xdr:row>
      <xdr:rowOff>0</xdr:rowOff>
    </xdr:from>
    <xdr:to>
      <xdr:col>16</xdr:col>
      <xdr:colOff>198120</xdr:colOff>
      <xdr:row>156</xdr:row>
      <xdr:rowOff>297180</xdr:rowOff>
    </xdr:to>
    <xdr:sp macro="" textlink="">
      <xdr:nvSpPr>
        <xdr:cNvPr id="222" name="Text Box 15"/>
        <xdr:cNvSpPr txBox="1">
          <a:spLocks noChangeArrowheads="1"/>
        </xdr:cNvSpPr>
      </xdr:nvSpPr>
      <xdr:spPr bwMode="auto">
        <a:xfrm>
          <a:off x="14489430" y="568642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12</xdr:col>
      <xdr:colOff>908474</xdr:colOff>
      <xdr:row>156</xdr:row>
      <xdr:rowOff>0</xdr:rowOff>
    </xdr:from>
    <xdr:ext cx="9298" cy="316240"/>
    <xdr:sp macro="" textlink="">
      <xdr:nvSpPr>
        <xdr:cNvPr id="223" name="Text Box 16"/>
        <xdr:cNvSpPr txBox="1">
          <a:spLocks noChangeArrowheads="1"/>
        </xdr:cNvSpPr>
      </xdr:nvSpPr>
      <xdr:spPr bwMode="auto">
        <a:xfrm>
          <a:off x="14462549" y="5686425"/>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twoCellAnchor editAs="oneCell">
    <xdr:from>
      <xdr:col>16</xdr:col>
      <xdr:colOff>0</xdr:colOff>
      <xdr:row>156</xdr:row>
      <xdr:rowOff>0</xdr:rowOff>
    </xdr:from>
    <xdr:to>
      <xdr:col>16</xdr:col>
      <xdr:colOff>182880</xdr:colOff>
      <xdr:row>156</xdr:row>
      <xdr:rowOff>304800</xdr:rowOff>
    </xdr:to>
    <xdr:sp macro="" textlink="">
      <xdr:nvSpPr>
        <xdr:cNvPr id="224" name="Text Box 15"/>
        <xdr:cNvSpPr txBox="1">
          <a:spLocks noChangeArrowheads="1"/>
        </xdr:cNvSpPr>
      </xdr:nvSpPr>
      <xdr:spPr bwMode="auto">
        <a:xfrm>
          <a:off x="15403830" y="5686425"/>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12</xdr:col>
      <xdr:colOff>908474</xdr:colOff>
      <xdr:row>156</xdr:row>
      <xdr:rowOff>0</xdr:rowOff>
    </xdr:from>
    <xdr:ext cx="9298" cy="316240"/>
    <xdr:sp macro="" textlink="">
      <xdr:nvSpPr>
        <xdr:cNvPr id="225" name="Text Box 16"/>
        <xdr:cNvSpPr txBox="1">
          <a:spLocks noChangeArrowheads="1"/>
        </xdr:cNvSpPr>
      </xdr:nvSpPr>
      <xdr:spPr bwMode="auto">
        <a:xfrm>
          <a:off x="14462549" y="5686425"/>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156</xdr:row>
      <xdr:rowOff>0</xdr:rowOff>
    </xdr:from>
    <xdr:ext cx="184731" cy="310341"/>
    <xdr:sp macro="" textlink="">
      <xdr:nvSpPr>
        <xdr:cNvPr id="226" name="Text Box 16"/>
        <xdr:cNvSpPr txBox="1">
          <a:spLocks noChangeArrowheads="1"/>
        </xdr:cNvSpPr>
      </xdr:nvSpPr>
      <xdr:spPr bwMode="auto">
        <a:xfrm>
          <a:off x="15377160" y="56864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16</xdr:col>
      <xdr:colOff>0</xdr:colOff>
      <xdr:row>156</xdr:row>
      <xdr:rowOff>0</xdr:rowOff>
    </xdr:from>
    <xdr:to>
      <xdr:col>16</xdr:col>
      <xdr:colOff>198120</xdr:colOff>
      <xdr:row>156</xdr:row>
      <xdr:rowOff>281940</xdr:rowOff>
    </xdr:to>
    <xdr:sp macro="" textlink="">
      <xdr:nvSpPr>
        <xdr:cNvPr id="227" name="Text Box 15"/>
        <xdr:cNvSpPr txBox="1">
          <a:spLocks noChangeArrowheads="1"/>
        </xdr:cNvSpPr>
      </xdr:nvSpPr>
      <xdr:spPr bwMode="auto">
        <a:xfrm>
          <a:off x="14489430" y="56864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156</xdr:row>
      <xdr:rowOff>0</xdr:rowOff>
    </xdr:from>
    <xdr:to>
      <xdr:col>16</xdr:col>
      <xdr:colOff>198120</xdr:colOff>
      <xdr:row>156</xdr:row>
      <xdr:rowOff>297180</xdr:rowOff>
    </xdr:to>
    <xdr:sp macro="" textlink="">
      <xdr:nvSpPr>
        <xdr:cNvPr id="228" name="Text Box 15"/>
        <xdr:cNvSpPr txBox="1">
          <a:spLocks noChangeArrowheads="1"/>
        </xdr:cNvSpPr>
      </xdr:nvSpPr>
      <xdr:spPr bwMode="auto">
        <a:xfrm>
          <a:off x="14489430" y="568642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156</xdr:row>
      <xdr:rowOff>0</xdr:rowOff>
    </xdr:from>
    <xdr:to>
      <xdr:col>16</xdr:col>
      <xdr:colOff>198120</xdr:colOff>
      <xdr:row>156</xdr:row>
      <xdr:rowOff>297180</xdr:rowOff>
    </xdr:to>
    <xdr:sp macro="" textlink="">
      <xdr:nvSpPr>
        <xdr:cNvPr id="229" name="Text Box 15"/>
        <xdr:cNvSpPr txBox="1">
          <a:spLocks noChangeArrowheads="1"/>
        </xdr:cNvSpPr>
      </xdr:nvSpPr>
      <xdr:spPr bwMode="auto">
        <a:xfrm>
          <a:off x="14489430" y="568642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8</xdr:col>
      <xdr:colOff>30480</xdr:colOff>
      <xdr:row>156</xdr:row>
      <xdr:rowOff>0</xdr:rowOff>
    </xdr:from>
    <xdr:ext cx="198120" cy="526224"/>
    <xdr:sp macro="" textlink="">
      <xdr:nvSpPr>
        <xdr:cNvPr id="230" name="Text Box 15"/>
        <xdr:cNvSpPr txBox="1">
          <a:spLocks noChangeArrowheads="1"/>
        </xdr:cNvSpPr>
      </xdr:nvSpPr>
      <xdr:spPr bwMode="auto">
        <a:xfrm>
          <a:off x="13641705" y="5686425"/>
          <a:ext cx="198120" cy="707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503364"/>
    <xdr:sp macro="" textlink="">
      <xdr:nvSpPr>
        <xdr:cNvPr id="231" name="Text Box 15"/>
        <xdr:cNvSpPr txBox="1">
          <a:spLocks noChangeArrowheads="1"/>
        </xdr:cNvSpPr>
      </xdr:nvSpPr>
      <xdr:spPr bwMode="auto">
        <a:xfrm>
          <a:off x="13641705" y="5686425"/>
          <a:ext cx="198120" cy="684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518604"/>
    <xdr:sp macro="" textlink="">
      <xdr:nvSpPr>
        <xdr:cNvPr id="232" name="Text Box 15"/>
        <xdr:cNvSpPr txBox="1">
          <a:spLocks noChangeArrowheads="1"/>
        </xdr:cNvSpPr>
      </xdr:nvSpPr>
      <xdr:spPr bwMode="auto">
        <a:xfrm>
          <a:off x="13641705" y="5686425"/>
          <a:ext cx="198120" cy="699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503364"/>
    <xdr:sp macro="" textlink="">
      <xdr:nvSpPr>
        <xdr:cNvPr id="233" name="Text Box 15"/>
        <xdr:cNvSpPr txBox="1">
          <a:spLocks noChangeArrowheads="1"/>
        </xdr:cNvSpPr>
      </xdr:nvSpPr>
      <xdr:spPr bwMode="auto">
        <a:xfrm>
          <a:off x="13641705" y="5686425"/>
          <a:ext cx="198120" cy="684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156</xdr:row>
      <xdr:rowOff>0</xdr:rowOff>
    </xdr:from>
    <xdr:ext cx="198120" cy="281940"/>
    <xdr:sp macro="" textlink="">
      <xdr:nvSpPr>
        <xdr:cNvPr id="234" name="Text Box 15"/>
        <xdr:cNvSpPr txBox="1">
          <a:spLocks noChangeArrowheads="1"/>
        </xdr:cNvSpPr>
      </xdr:nvSpPr>
      <xdr:spPr bwMode="auto">
        <a:xfrm>
          <a:off x="14489430" y="622935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156</xdr:row>
      <xdr:rowOff>0</xdr:rowOff>
    </xdr:from>
    <xdr:ext cx="9298" cy="316240"/>
    <xdr:sp macro="" textlink="">
      <xdr:nvSpPr>
        <xdr:cNvPr id="235" name="Text Box 16"/>
        <xdr:cNvSpPr txBox="1">
          <a:spLocks noChangeArrowheads="1"/>
        </xdr:cNvSpPr>
      </xdr:nvSpPr>
      <xdr:spPr bwMode="auto">
        <a:xfrm>
          <a:off x="14487525" y="622935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156</xdr:row>
      <xdr:rowOff>0</xdr:rowOff>
    </xdr:from>
    <xdr:ext cx="198120" cy="297180"/>
    <xdr:sp macro="" textlink="">
      <xdr:nvSpPr>
        <xdr:cNvPr id="236" name="Text Box 15"/>
        <xdr:cNvSpPr txBox="1">
          <a:spLocks noChangeArrowheads="1"/>
        </xdr:cNvSpPr>
      </xdr:nvSpPr>
      <xdr:spPr bwMode="auto">
        <a:xfrm>
          <a:off x="14489430" y="622935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156</xdr:row>
      <xdr:rowOff>0</xdr:rowOff>
    </xdr:from>
    <xdr:ext cx="9298" cy="316240"/>
    <xdr:sp macro="" textlink="">
      <xdr:nvSpPr>
        <xdr:cNvPr id="237" name="Text Box 16"/>
        <xdr:cNvSpPr txBox="1">
          <a:spLocks noChangeArrowheads="1"/>
        </xdr:cNvSpPr>
      </xdr:nvSpPr>
      <xdr:spPr bwMode="auto">
        <a:xfrm>
          <a:off x="14462549" y="622935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156</xdr:row>
      <xdr:rowOff>0</xdr:rowOff>
    </xdr:from>
    <xdr:ext cx="9298" cy="316240"/>
    <xdr:sp macro="" textlink="">
      <xdr:nvSpPr>
        <xdr:cNvPr id="238" name="Text Box 16"/>
        <xdr:cNvSpPr txBox="1">
          <a:spLocks noChangeArrowheads="1"/>
        </xdr:cNvSpPr>
      </xdr:nvSpPr>
      <xdr:spPr bwMode="auto">
        <a:xfrm>
          <a:off x="14462549" y="622935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156</xdr:row>
      <xdr:rowOff>0</xdr:rowOff>
    </xdr:from>
    <xdr:ext cx="198120" cy="281940"/>
    <xdr:sp macro="" textlink="">
      <xdr:nvSpPr>
        <xdr:cNvPr id="239" name="Text Box 15"/>
        <xdr:cNvSpPr txBox="1">
          <a:spLocks noChangeArrowheads="1"/>
        </xdr:cNvSpPr>
      </xdr:nvSpPr>
      <xdr:spPr bwMode="auto">
        <a:xfrm>
          <a:off x="14489430" y="622935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156</xdr:row>
      <xdr:rowOff>0</xdr:rowOff>
    </xdr:from>
    <xdr:ext cx="198120" cy="297180"/>
    <xdr:sp macro="" textlink="">
      <xdr:nvSpPr>
        <xdr:cNvPr id="240" name="Text Box 15"/>
        <xdr:cNvSpPr txBox="1">
          <a:spLocks noChangeArrowheads="1"/>
        </xdr:cNvSpPr>
      </xdr:nvSpPr>
      <xdr:spPr bwMode="auto">
        <a:xfrm>
          <a:off x="14489430" y="622935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156</xdr:row>
      <xdr:rowOff>0</xdr:rowOff>
    </xdr:from>
    <xdr:ext cx="198120" cy="297180"/>
    <xdr:sp macro="" textlink="">
      <xdr:nvSpPr>
        <xdr:cNvPr id="241" name="Text Box 15"/>
        <xdr:cNvSpPr txBox="1">
          <a:spLocks noChangeArrowheads="1"/>
        </xdr:cNvSpPr>
      </xdr:nvSpPr>
      <xdr:spPr bwMode="auto">
        <a:xfrm>
          <a:off x="14489430" y="622935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16</xdr:col>
      <xdr:colOff>0</xdr:colOff>
      <xdr:row>159</xdr:row>
      <xdr:rowOff>0</xdr:rowOff>
    </xdr:from>
    <xdr:to>
      <xdr:col>16</xdr:col>
      <xdr:colOff>198120</xdr:colOff>
      <xdr:row>159</xdr:row>
      <xdr:rowOff>297180</xdr:rowOff>
    </xdr:to>
    <xdr:sp macro="" textlink="">
      <xdr:nvSpPr>
        <xdr:cNvPr id="242" name="Text Box 15"/>
        <xdr:cNvSpPr txBox="1">
          <a:spLocks noChangeArrowheads="1"/>
        </xdr:cNvSpPr>
      </xdr:nvSpPr>
      <xdr:spPr bwMode="auto">
        <a:xfrm>
          <a:off x="15403830" y="802005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243" name="Text Box 15"/>
        <xdr:cNvSpPr txBox="1">
          <a:spLocks noChangeArrowheads="1"/>
        </xdr:cNvSpPr>
      </xdr:nvSpPr>
      <xdr:spPr bwMode="auto">
        <a:xfrm>
          <a:off x="15403830" y="802005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244" name="Text Box 15"/>
        <xdr:cNvSpPr txBox="1">
          <a:spLocks noChangeArrowheads="1"/>
        </xdr:cNvSpPr>
      </xdr:nvSpPr>
      <xdr:spPr bwMode="auto">
        <a:xfrm>
          <a:off x="15403830" y="856297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159</xdr:row>
      <xdr:rowOff>0</xdr:rowOff>
    </xdr:from>
    <xdr:to>
      <xdr:col>16</xdr:col>
      <xdr:colOff>198120</xdr:colOff>
      <xdr:row>159</xdr:row>
      <xdr:rowOff>297180</xdr:rowOff>
    </xdr:to>
    <xdr:sp macro="" textlink="">
      <xdr:nvSpPr>
        <xdr:cNvPr id="245" name="Text Box 15"/>
        <xdr:cNvSpPr txBox="1">
          <a:spLocks noChangeArrowheads="1"/>
        </xdr:cNvSpPr>
      </xdr:nvSpPr>
      <xdr:spPr bwMode="auto">
        <a:xfrm>
          <a:off x="15403830" y="856297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159</xdr:row>
      <xdr:rowOff>0</xdr:rowOff>
    </xdr:from>
    <xdr:ext cx="184731" cy="310341"/>
    <xdr:sp macro="" textlink="">
      <xdr:nvSpPr>
        <xdr:cNvPr id="246" name="Text Box 16"/>
        <xdr:cNvSpPr txBox="1">
          <a:spLocks noChangeArrowheads="1"/>
        </xdr:cNvSpPr>
      </xdr:nvSpPr>
      <xdr:spPr bwMode="auto">
        <a:xfrm>
          <a:off x="15377160" y="8562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81940"/>
    <xdr:sp macro="" textlink="">
      <xdr:nvSpPr>
        <xdr:cNvPr id="247" name="Text Box 15"/>
        <xdr:cNvSpPr txBox="1">
          <a:spLocks noChangeArrowheads="1"/>
        </xdr:cNvSpPr>
      </xdr:nvSpPr>
      <xdr:spPr bwMode="auto">
        <a:xfrm>
          <a:off x="14489430" y="85629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159</xdr:row>
      <xdr:rowOff>0</xdr:rowOff>
    </xdr:from>
    <xdr:ext cx="9298" cy="316240"/>
    <xdr:sp macro="" textlink="">
      <xdr:nvSpPr>
        <xdr:cNvPr id="248" name="Text Box 16"/>
        <xdr:cNvSpPr txBox="1">
          <a:spLocks noChangeArrowheads="1"/>
        </xdr:cNvSpPr>
      </xdr:nvSpPr>
      <xdr:spPr bwMode="auto">
        <a:xfrm>
          <a:off x="14487525" y="856297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159</xdr:row>
      <xdr:rowOff>0</xdr:rowOff>
    </xdr:from>
    <xdr:ext cx="198120" cy="297180"/>
    <xdr:sp macro="" textlink="">
      <xdr:nvSpPr>
        <xdr:cNvPr id="249" name="Text Box 15"/>
        <xdr:cNvSpPr txBox="1">
          <a:spLocks noChangeArrowheads="1"/>
        </xdr:cNvSpPr>
      </xdr:nvSpPr>
      <xdr:spPr bwMode="auto">
        <a:xfrm>
          <a:off x="14489430" y="856297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908474</xdr:colOff>
      <xdr:row>159</xdr:row>
      <xdr:rowOff>0</xdr:rowOff>
    </xdr:from>
    <xdr:ext cx="9298" cy="316240"/>
    <xdr:sp macro="" textlink="">
      <xdr:nvSpPr>
        <xdr:cNvPr id="250" name="Text Box 16"/>
        <xdr:cNvSpPr txBox="1">
          <a:spLocks noChangeArrowheads="1"/>
        </xdr:cNvSpPr>
      </xdr:nvSpPr>
      <xdr:spPr bwMode="auto">
        <a:xfrm>
          <a:off x="14462549" y="8562975"/>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159</xdr:row>
      <xdr:rowOff>0</xdr:rowOff>
    </xdr:from>
    <xdr:ext cx="9298" cy="316240"/>
    <xdr:sp macro="" textlink="">
      <xdr:nvSpPr>
        <xdr:cNvPr id="251" name="Text Box 16"/>
        <xdr:cNvSpPr txBox="1">
          <a:spLocks noChangeArrowheads="1"/>
        </xdr:cNvSpPr>
      </xdr:nvSpPr>
      <xdr:spPr bwMode="auto">
        <a:xfrm>
          <a:off x="14462549" y="8562975"/>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159</xdr:row>
      <xdr:rowOff>0</xdr:rowOff>
    </xdr:from>
    <xdr:ext cx="198120" cy="281940"/>
    <xdr:sp macro="" textlink="">
      <xdr:nvSpPr>
        <xdr:cNvPr id="253" name="Text Box 15"/>
        <xdr:cNvSpPr txBox="1">
          <a:spLocks noChangeArrowheads="1"/>
        </xdr:cNvSpPr>
      </xdr:nvSpPr>
      <xdr:spPr bwMode="auto">
        <a:xfrm>
          <a:off x="14489430" y="85629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56"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257" name="Text Box 16"/>
        <xdr:cNvSpPr txBox="1">
          <a:spLocks noChangeArrowheads="1"/>
        </xdr:cNvSpPr>
      </xdr:nvSpPr>
      <xdr:spPr bwMode="auto">
        <a:xfrm>
          <a:off x="15384992" y="72181809"/>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258"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59"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60"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261" name="Text Box 16"/>
        <xdr:cNvSpPr txBox="1">
          <a:spLocks noChangeArrowheads="1"/>
        </xdr:cNvSpPr>
      </xdr:nvSpPr>
      <xdr:spPr bwMode="auto">
        <a:xfrm>
          <a:off x="15384992" y="72181809"/>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262"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263" name="Text Box 16"/>
        <xdr:cNvSpPr txBox="1">
          <a:spLocks noChangeArrowheads="1"/>
        </xdr:cNvSpPr>
      </xdr:nvSpPr>
      <xdr:spPr bwMode="auto">
        <a:xfrm>
          <a:off x="15384992" y="72181809"/>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264"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65"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66"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267" name="Text Box 16"/>
        <xdr:cNvSpPr txBox="1">
          <a:spLocks noChangeArrowheads="1"/>
        </xdr:cNvSpPr>
      </xdr:nvSpPr>
      <xdr:spPr bwMode="auto">
        <a:xfrm>
          <a:off x="15384992" y="72181809"/>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268"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269" name="Text Box 16"/>
        <xdr:cNvSpPr txBox="1">
          <a:spLocks noChangeArrowheads="1"/>
        </xdr:cNvSpPr>
      </xdr:nvSpPr>
      <xdr:spPr bwMode="auto">
        <a:xfrm>
          <a:off x="15384992" y="72181809"/>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270"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71"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272" name="Text Box 15"/>
        <xdr:cNvSpPr txBox="1">
          <a:spLocks noChangeArrowheads="1"/>
        </xdr:cNvSpPr>
      </xdr:nvSpPr>
      <xdr:spPr bwMode="auto">
        <a:xfrm>
          <a:off x="15386897" y="72178333"/>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273" name="Text Box 16"/>
        <xdr:cNvSpPr txBox="1">
          <a:spLocks noChangeArrowheads="1"/>
        </xdr:cNvSpPr>
      </xdr:nvSpPr>
      <xdr:spPr bwMode="auto">
        <a:xfrm>
          <a:off x="15384992" y="72181809"/>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274"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275" name="Text Box 16"/>
        <xdr:cNvSpPr txBox="1">
          <a:spLocks noChangeArrowheads="1"/>
        </xdr:cNvSpPr>
      </xdr:nvSpPr>
      <xdr:spPr bwMode="auto">
        <a:xfrm>
          <a:off x="15525750" y="752605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276"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277"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278"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279"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152</xdr:row>
      <xdr:rowOff>0</xdr:rowOff>
    </xdr:from>
    <xdr:ext cx="9298" cy="316240"/>
    <xdr:sp macro="" textlink="">
      <xdr:nvSpPr>
        <xdr:cNvPr id="280" name="Text Box 16"/>
        <xdr:cNvSpPr txBox="1">
          <a:spLocks noChangeArrowheads="1"/>
        </xdr:cNvSpPr>
      </xdr:nvSpPr>
      <xdr:spPr bwMode="auto">
        <a:xfrm>
          <a:off x="15525750" y="752605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twoCellAnchor editAs="oneCell">
    <xdr:from>
      <xdr:col>16</xdr:col>
      <xdr:colOff>0</xdr:colOff>
      <xdr:row>152</xdr:row>
      <xdr:rowOff>0</xdr:rowOff>
    </xdr:from>
    <xdr:to>
      <xdr:col>16</xdr:col>
      <xdr:colOff>198120</xdr:colOff>
      <xdr:row>152</xdr:row>
      <xdr:rowOff>281940</xdr:rowOff>
    </xdr:to>
    <xdr:sp macro="" textlink="">
      <xdr:nvSpPr>
        <xdr:cNvPr id="281"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282"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152</xdr:row>
      <xdr:rowOff>0</xdr:rowOff>
    </xdr:from>
    <xdr:to>
      <xdr:col>16</xdr:col>
      <xdr:colOff>198120</xdr:colOff>
      <xdr:row>152</xdr:row>
      <xdr:rowOff>281940</xdr:rowOff>
    </xdr:to>
    <xdr:sp macro="" textlink="">
      <xdr:nvSpPr>
        <xdr:cNvPr id="283" name="Text Box 15"/>
        <xdr:cNvSpPr txBox="1">
          <a:spLocks noChangeArrowheads="1"/>
        </xdr:cNvSpPr>
      </xdr:nvSpPr>
      <xdr:spPr bwMode="auto">
        <a:xfrm>
          <a:off x="15527655" y="7525702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7</xdr:col>
      <xdr:colOff>1227454</xdr:colOff>
      <xdr:row>159</xdr:row>
      <xdr:rowOff>0</xdr:rowOff>
    </xdr:from>
    <xdr:ext cx="184731" cy="310341"/>
    <xdr:sp macro="" textlink="">
      <xdr:nvSpPr>
        <xdr:cNvPr id="308"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09"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0"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1"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2"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3"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4"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5"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6"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7"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159</xdr:row>
      <xdr:rowOff>0</xdr:rowOff>
    </xdr:from>
    <xdr:ext cx="184731" cy="310341"/>
    <xdr:sp macro="" textlink="">
      <xdr:nvSpPr>
        <xdr:cNvPr id="318" name="Text Box 16"/>
        <xdr:cNvSpPr txBox="1">
          <a:spLocks noChangeArrowheads="1"/>
        </xdr:cNvSpPr>
      </xdr:nvSpPr>
      <xdr:spPr bwMode="auto">
        <a:xfrm>
          <a:off x="9018904" y="70961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20"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21"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22"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23"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24"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25"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26"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27"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28"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29"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30"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31"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32"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33"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34"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35"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37"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38"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39"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40"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41"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42" name="Text Box 15"/>
        <xdr:cNvSpPr txBox="1">
          <a:spLocks noChangeArrowheads="1"/>
        </xdr:cNvSpPr>
      </xdr:nvSpPr>
      <xdr:spPr bwMode="auto">
        <a:xfrm>
          <a:off x="12563475" y="7558087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43" name="Text Box 16"/>
        <xdr:cNvSpPr txBox="1">
          <a:spLocks noChangeArrowheads="1"/>
        </xdr:cNvSpPr>
      </xdr:nvSpPr>
      <xdr:spPr bwMode="auto">
        <a:xfrm>
          <a:off x="12563475" y="7558435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36" name="Text Box 15"/>
        <xdr:cNvSpPr txBox="1">
          <a:spLocks noChangeArrowheads="1"/>
        </xdr:cNvSpPr>
      </xdr:nvSpPr>
      <xdr:spPr bwMode="auto">
        <a:xfrm>
          <a:off x="17868900" y="717423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44" name="Text Box 16"/>
        <xdr:cNvSpPr txBox="1">
          <a:spLocks noChangeArrowheads="1"/>
        </xdr:cNvSpPr>
      </xdr:nvSpPr>
      <xdr:spPr bwMode="auto">
        <a:xfrm>
          <a:off x="17868900" y="7174577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45" name="Text Box 15"/>
        <xdr:cNvSpPr txBox="1">
          <a:spLocks noChangeArrowheads="1"/>
        </xdr:cNvSpPr>
      </xdr:nvSpPr>
      <xdr:spPr bwMode="auto">
        <a:xfrm>
          <a:off x="17868900" y="717423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46" name="Text Box 15"/>
        <xdr:cNvSpPr txBox="1">
          <a:spLocks noChangeArrowheads="1"/>
        </xdr:cNvSpPr>
      </xdr:nvSpPr>
      <xdr:spPr bwMode="auto">
        <a:xfrm>
          <a:off x="17868900" y="717423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47" name="Text Box 15"/>
        <xdr:cNvSpPr txBox="1">
          <a:spLocks noChangeArrowheads="1"/>
        </xdr:cNvSpPr>
      </xdr:nvSpPr>
      <xdr:spPr bwMode="auto">
        <a:xfrm>
          <a:off x="17868900" y="7174230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48" name="Text Box 16"/>
        <xdr:cNvSpPr txBox="1">
          <a:spLocks noChangeArrowheads="1"/>
        </xdr:cNvSpPr>
      </xdr:nvSpPr>
      <xdr:spPr bwMode="auto">
        <a:xfrm>
          <a:off x="17868900" y="7174577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49" name="Text Box 15"/>
        <xdr:cNvSpPr txBox="1">
          <a:spLocks noChangeArrowheads="1"/>
        </xdr:cNvSpPr>
      </xdr:nvSpPr>
      <xdr:spPr bwMode="auto">
        <a:xfrm>
          <a:off x="17868900" y="722680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50" name="Text Box 16"/>
        <xdr:cNvSpPr txBox="1">
          <a:spLocks noChangeArrowheads="1"/>
        </xdr:cNvSpPr>
      </xdr:nvSpPr>
      <xdr:spPr bwMode="auto">
        <a:xfrm>
          <a:off x="17868900" y="722715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51" name="Text Box 15"/>
        <xdr:cNvSpPr txBox="1">
          <a:spLocks noChangeArrowheads="1"/>
        </xdr:cNvSpPr>
      </xdr:nvSpPr>
      <xdr:spPr bwMode="auto">
        <a:xfrm>
          <a:off x="17868900" y="722680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52" name="Text Box 15"/>
        <xdr:cNvSpPr txBox="1">
          <a:spLocks noChangeArrowheads="1"/>
        </xdr:cNvSpPr>
      </xdr:nvSpPr>
      <xdr:spPr bwMode="auto">
        <a:xfrm>
          <a:off x="17868900" y="722680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353" name="Text Box 15"/>
        <xdr:cNvSpPr txBox="1">
          <a:spLocks noChangeArrowheads="1"/>
        </xdr:cNvSpPr>
      </xdr:nvSpPr>
      <xdr:spPr bwMode="auto">
        <a:xfrm>
          <a:off x="17868900" y="722680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54" name="Text Box 16"/>
        <xdr:cNvSpPr txBox="1">
          <a:spLocks noChangeArrowheads="1"/>
        </xdr:cNvSpPr>
      </xdr:nvSpPr>
      <xdr:spPr bwMode="auto">
        <a:xfrm>
          <a:off x="17868900" y="722715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355" name="Text Box 16"/>
        <xdr:cNvSpPr txBox="1">
          <a:spLocks noChangeArrowheads="1"/>
        </xdr:cNvSpPr>
      </xdr:nvSpPr>
      <xdr:spPr bwMode="auto">
        <a:xfrm>
          <a:off x="9018904" y="26193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356" name="Text Box 16"/>
        <xdr:cNvSpPr txBox="1">
          <a:spLocks noChangeArrowheads="1"/>
        </xdr:cNvSpPr>
      </xdr:nvSpPr>
      <xdr:spPr bwMode="auto">
        <a:xfrm>
          <a:off x="9018904" y="26193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357" name="Text Box 16"/>
        <xdr:cNvSpPr txBox="1">
          <a:spLocks noChangeArrowheads="1"/>
        </xdr:cNvSpPr>
      </xdr:nvSpPr>
      <xdr:spPr bwMode="auto">
        <a:xfrm>
          <a:off x="9018904" y="26193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358" name="Text Box 16"/>
        <xdr:cNvSpPr txBox="1">
          <a:spLocks noChangeArrowheads="1"/>
        </xdr:cNvSpPr>
      </xdr:nvSpPr>
      <xdr:spPr bwMode="auto">
        <a:xfrm>
          <a:off x="9018904" y="26193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359" name="Text Box 16"/>
        <xdr:cNvSpPr txBox="1">
          <a:spLocks noChangeArrowheads="1"/>
        </xdr:cNvSpPr>
      </xdr:nvSpPr>
      <xdr:spPr bwMode="auto">
        <a:xfrm>
          <a:off x="9018904" y="26193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360" name="Text Box 16"/>
        <xdr:cNvSpPr txBox="1">
          <a:spLocks noChangeArrowheads="1"/>
        </xdr:cNvSpPr>
      </xdr:nvSpPr>
      <xdr:spPr bwMode="auto">
        <a:xfrm>
          <a:off x="9018904" y="26193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1"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2"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3"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4"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5"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6"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7"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8"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69"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70"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71"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372" name="Text Box 16"/>
        <xdr:cNvSpPr txBox="1">
          <a:spLocks noChangeArrowheads="1"/>
        </xdr:cNvSpPr>
      </xdr:nvSpPr>
      <xdr:spPr bwMode="auto">
        <a:xfrm>
          <a:off x="9018904" y="31623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373" name="Text Box 16"/>
        <xdr:cNvSpPr txBox="1">
          <a:spLocks noChangeArrowheads="1"/>
        </xdr:cNvSpPr>
      </xdr:nvSpPr>
      <xdr:spPr bwMode="auto">
        <a:xfrm>
          <a:off x="9018904" y="48387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374" name="Text Box 16"/>
        <xdr:cNvSpPr txBox="1">
          <a:spLocks noChangeArrowheads="1"/>
        </xdr:cNvSpPr>
      </xdr:nvSpPr>
      <xdr:spPr bwMode="auto">
        <a:xfrm>
          <a:off x="9018904" y="48387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375" name="Text Box 16"/>
        <xdr:cNvSpPr txBox="1">
          <a:spLocks noChangeArrowheads="1"/>
        </xdr:cNvSpPr>
      </xdr:nvSpPr>
      <xdr:spPr bwMode="auto">
        <a:xfrm>
          <a:off x="9018904" y="48387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376" name="Text Box 16"/>
        <xdr:cNvSpPr txBox="1">
          <a:spLocks noChangeArrowheads="1"/>
        </xdr:cNvSpPr>
      </xdr:nvSpPr>
      <xdr:spPr bwMode="auto">
        <a:xfrm>
          <a:off x="9018904" y="48387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377" name="Text Box 16"/>
        <xdr:cNvSpPr txBox="1">
          <a:spLocks noChangeArrowheads="1"/>
        </xdr:cNvSpPr>
      </xdr:nvSpPr>
      <xdr:spPr bwMode="auto">
        <a:xfrm>
          <a:off x="9018904" y="48387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378" name="Text Box 16"/>
        <xdr:cNvSpPr txBox="1">
          <a:spLocks noChangeArrowheads="1"/>
        </xdr:cNvSpPr>
      </xdr:nvSpPr>
      <xdr:spPr bwMode="auto">
        <a:xfrm>
          <a:off x="9018904" y="48387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79"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0"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1"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2"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3"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4"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5"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6"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7"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8"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89"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390" name="Text Box 16"/>
        <xdr:cNvSpPr txBox="1">
          <a:spLocks noChangeArrowheads="1"/>
        </xdr:cNvSpPr>
      </xdr:nvSpPr>
      <xdr:spPr bwMode="auto">
        <a:xfrm>
          <a:off x="9018904" y="57435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391" name="Text Box 16"/>
        <xdr:cNvSpPr txBox="1">
          <a:spLocks noChangeArrowheads="1"/>
        </xdr:cNvSpPr>
      </xdr:nvSpPr>
      <xdr:spPr bwMode="auto">
        <a:xfrm>
          <a:off x="9018904" y="64674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392" name="Text Box 16"/>
        <xdr:cNvSpPr txBox="1">
          <a:spLocks noChangeArrowheads="1"/>
        </xdr:cNvSpPr>
      </xdr:nvSpPr>
      <xdr:spPr bwMode="auto">
        <a:xfrm>
          <a:off x="9018904" y="64674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393" name="Text Box 16"/>
        <xdr:cNvSpPr txBox="1">
          <a:spLocks noChangeArrowheads="1"/>
        </xdr:cNvSpPr>
      </xdr:nvSpPr>
      <xdr:spPr bwMode="auto">
        <a:xfrm>
          <a:off x="9018904" y="64674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394" name="Text Box 16"/>
        <xdr:cNvSpPr txBox="1">
          <a:spLocks noChangeArrowheads="1"/>
        </xdr:cNvSpPr>
      </xdr:nvSpPr>
      <xdr:spPr bwMode="auto">
        <a:xfrm>
          <a:off x="9018904" y="64674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395" name="Text Box 16"/>
        <xdr:cNvSpPr txBox="1">
          <a:spLocks noChangeArrowheads="1"/>
        </xdr:cNvSpPr>
      </xdr:nvSpPr>
      <xdr:spPr bwMode="auto">
        <a:xfrm>
          <a:off x="9018904" y="64674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396" name="Text Box 16"/>
        <xdr:cNvSpPr txBox="1">
          <a:spLocks noChangeArrowheads="1"/>
        </xdr:cNvSpPr>
      </xdr:nvSpPr>
      <xdr:spPr bwMode="auto">
        <a:xfrm>
          <a:off x="9018904" y="64674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97"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398" name="Text Box 16"/>
        <xdr:cNvSpPr txBox="1">
          <a:spLocks noChangeArrowheads="1"/>
        </xdr:cNvSpPr>
      </xdr:nvSpPr>
      <xdr:spPr bwMode="auto">
        <a:xfrm>
          <a:off x="18127980" y="925601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399"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400"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401"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402" name="Text Box 16"/>
        <xdr:cNvSpPr txBox="1">
          <a:spLocks noChangeArrowheads="1"/>
        </xdr:cNvSpPr>
      </xdr:nvSpPr>
      <xdr:spPr bwMode="auto">
        <a:xfrm>
          <a:off x="18127980" y="925601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403"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3476</xdr:rowOff>
    </xdr:from>
    <xdr:ext cx="9298" cy="316240"/>
    <xdr:sp macro="" textlink="">
      <xdr:nvSpPr>
        <xdr:cNvPr id="404" name="Text Box 16"/>
        <xdr:cNvSpPr txBox="1">
          <a:spLocks noChangeArrowheads="1"/>
        </xdr:cNvSpPr>
      </xdr:nvSpPr>
      <xdr:spPr bwMode="auto">
        <a:xfrm>
          <a:off x="18127980" y="9256361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405"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406"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407" name="Text Box 15"/>
        <xdr:cNvSpPr txBox="1">
          <a:spLocks noChangeArrowheads="1"/>
        </xdr:cNvSpPr>
      </xdr:nvSpPr>
      <xdr:spPr bwMode="auto">
        <a:xfrm>
          <a:off x="18127980" y="925601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3476</xdr:rowOff>
    </xdr:from>
    <xdr:ext cx="9298" cy="316240"/>
    <xdr:sp macro="" textlink="">
      <xdr:nvSpPr>
        <xdr:cNvPr id="408" name="Text Box 16"/>
        <xdr:cNvSpPr txBox="1">
          <a:spLocks noChangeArrowheads="1"/>
        </xdr:cNvSpPr>
      </xdr:nvSpPr>
      <xdr:spPr bwMode="auto">
        <a:xfrm>
          <a:off x="18127980" y="9256361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153</xdr:row>
      <xdr:rowOff>0</xdr:rowOff>
    </xdr:from>
    <xdr:ext cx="198120" cy="281940"/>
    <xdr:sp macro="" textlink="">
      <xdr:nvSpPr>
        <xdr:cNvPr id="409" name="Text Box 15"/>
        <xdr:cNvSpPr txBox="1">
          <a:spLocks noChangeArrowheads="1"/>
        </xdr:cNvSpPr>
      </xdr:nvSpPr>
      <xdr:spPr bwMode="auto">
        <a:xfrm>
          <a:off x="18127980" y="930706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153</xdr:row>
      <xdr:rowOff>3476</xdr:rowOff>
    </xdr:from>
    <xdr:ext cx="9298" cy="316240"/>
    <xdr:sp macro="" textlink="">
      <xdr:nvSpPr>
        <xdr:cNvPr id="410" name="Text Box 16"/>
        <xdr:cNvSpPr txBox="1">
          <a:spLocks noChangeArrowheads="1"/>
        </xdr:cNvSpPr>
      </xdr:nvSpPr>
      <xdr:spPr bwMode="auto">
        <a:xfrm>
          <a:off x="18127980" y="930741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153</xdr:row>
      <xdr:rowOff>0</xdr:rowOff>
    </xdr:from>
    <xdr:ext cx="198120" cy="281940"/>
    <xdr:sp macro="" textlink="">
      <xdr:nvSpPr>
        <xdr:cNvPr id="411" name="Text Box 15"/>
        <xdr:cNvSpPr txBox="1">
          <a:spLocks noChangeArrowheads="1"/>
        </xdr:cNvSpPr>
      </xdr:nvSpPr>
      <xdr:spPr bwMode="auto">
        <a:xfrm>
          <a:off x="18127980" y="930706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153</xdr:row>
      <xdr:rowOff>0</xdr:rowOff>
    </xdr:from>
    <xdr:ext cx="198120" cy="281940"/>
    <xdr:sp macro="" textlink="">
      <xdr:nvSpPr>
        <xdr:cNvPr id="412" name="Text Box 15"/>
        <xdr:cNvSpPr txBox="1">
          <a:spLocks noChangeArrowheads="1"/>
        </xdr:cNvSpPr>
      </xdr:nvSpPr>
      <xdr:spPr bwMode="auto">
        <a:xfrm>
          <a:off x="18127980" y="930706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153</xdr:row>
      <xdr:rowOff>0</xdr:rowOff>
    </xdr:from>
    <xdr:ext cx="198120" cy="281940"/>
    <xdr:sp macro="" textlink="">
      <xdr:nvSpPr>
        <xdr:cNvPr id="413" name="Text Box 15"/>
        <xdr:cNvSpPr txBox="1">
          <a:spLocks noChangeArrowheads="1"/>
        </xdr:cNvSpPr>
      </xdr:nvSpPr>
      <xdr:spPr bwMode="auto">
        <a:xfrm>
          <a:off x="18127980" y="930706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153</xdr:row>
      <xdr:rowOff>3476</xdr:rowOff>
    </xdr:from>
    <xdr:ext cx="9298" cy="316240"/>
    <xdr:sp macro="" textlink="">
      <xdr:nvSpPr>
        <xdr:cNvPr id="414" name="Text Box 16"/>
        <xdr:cNvSpPr txBox="1">
          <a:spLocks noChangeArrowheads="1"/>
        </xdr:cNvSpPr>
      </xdr:nvSpPr>
      <xdr:spPr bwMode="auto">
        <a:xfrm>
          <a:off x="18127980" y="930741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1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16"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1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1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1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2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21"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2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2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24"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2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26"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2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2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2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3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31"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3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3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34"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3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36"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3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3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3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4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41"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4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4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44"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4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46"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4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4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4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5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51"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5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5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54"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5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56"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5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5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5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6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61"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6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6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64"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6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66"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6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6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6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7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71"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7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7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74"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7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76"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7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7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7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9298" cy="316240"/>
    <xdr:sp macro="" textlink="">
      <xdr:nvSpPr>
        <xdr:cNvPr id="480"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8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3476</xdr:rowOff>
    </xdr:from>
    <xdr:ext cx="9298" cy="316240"/>
    <xdr:sp macro="" textlink="">
      <xdr:nvSpPr>
        <xdr:cNvPr id="482" name="Text Box 16"/>
        <xdr:cNvSpPr txBox="1">
          <a:spLocks noChangeArrowheads="1"/>
        </xdr:cNvSpPr>
      </xdr:nvSpPr>
      <xdr:spPr bwMode="auto">
        <a:xfrm>
          <a:off x="18127980" y="9641171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154</xdr:row>
      <xdr:rowOff>0</xdr:rowOff>
    </xdr:from>
    <xdr:ext cx="198120" cy="281940"/>
    <xdr:sp macro="" textlink="">
      <xdr:nvSpPr>
        <xdr:cNvPr id="48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84"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0</xdr:rowOff>
    </xdr:from>
    <xdr:ext cx="198120" cy="281940"/>
    <xdr:sp macro="" textlink="">
      <xdr:nvSpPr>
        <xdr:cNvPr id="48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154</xdr:row>
      <xdr:rowOff>3476</xdr:rowOff>
    </xdr:from>
    <xdr:ext cx="9298" cy="316240"/>
    <xdr:sp macro="" textlink="">
      <xdr:nvSpPr>
        <xdr:cNvPr id="486" name="Text Box 16"/>
        <xdr:cNvSpPr txBox="1">
          <a:spLocks noChangeArrowheads="1"/>
        </xdr:cNvSpPr>
      </xdr:nvSpPr>
      <xdr:spPr bwMode="auto">
        <a:xfrm>
          <a:off x="18127980" y="9641171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155</xdr:row>
      <xdr:rowOff>0</xdr:rowOff>
    </xdr:from>
    <xdr:ext cx="198120" cy="281940"/>
    <xdr:sp macro="" textlink="">
      <xdr:nvSpPr>
        <xdr:cNvPr id="487"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155</xdr:row>
      <xdr:rowOff>3476</xdr:rowOff>
    </xdr:from>
    <xdr:ext cx="9298" cy="316240"/>
    <xdr:sp macro="" textlink="">
      <xdr:nvSpPr>
        <xdr:cNvPr id="488" name="Text Box 16"/>
        <xdr:cNvSpPr txBox="1">
          <a:spLocks noChangeArrowheads="1"/>
        </xdr:cNvSpPr>
      </xdr:nvSpPr>
      <xdr:spPr bwMode="auto">
        <a:xfrm>
          <a:off x="18127980" y="969222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155</xdr:row>
      <xdr:rowOff>0</xdr:rowOff>
    </xdr:from>
    <xdr:ext cx="198120" cy="281940"/>
    <xdr:sp macro="" textlink="">
      <xdr:nvSpPr>
        <xdr:cNvPr id="489"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155</xdr:row>
      <xdr:rowOff>0</xdr:rowOff>
    </xdr:from>
    <xdr:ext cx="198120" cy="281940"/>
    <xdr:sp macro="" textlink="">
      <xdr:nvSpPr>
        <xdr:cNvPr id="490"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155</xdr:row>
      <xdr:rowOff>0</xdr:rowOff>
    </xdr:from>
    <xdr:ext cx="198120" cy="281940"/>
    <xdr:sp macro="" textlink="">
      <xdr:nvSpPr>
        <xdr:cNvPr id="491"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155</xdr:row>
      <xdr:rowOff>3476</xdr:rowOff>
    </xdr:from>
    <xdr:ext cx="9298" cy="316240"/>
    <xdr:sp macro="" textlink="">
      <xdr:nvSpPr>
        <xdr:cNvPr id="492" name="Text Box 16"/>
        <xdr:cNvSpPr txBox="1">
          <a:spLocks noChangeArrowheads="1"/>
        </xdr:cNvSpPr>
      </xdr:nvSpPr>
      <xdr:spPr bwMode="auto">
        <a:xfrm>
          <a:off x="18127980" y="969222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49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494"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49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496"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49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49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499"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0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0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0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0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04"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0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06"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0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0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09"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1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1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1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1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14"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1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16"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1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1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19"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2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2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2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2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24"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2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26"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2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2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29"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3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3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3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3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34"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3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36"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3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3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39"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4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4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4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4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44"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4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46"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4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48"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49"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50"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5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5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5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54"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55"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56"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57"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58" name="Text Box 16"/>
        <xdr:cNvSpPr txBox="1">
          <a:spLocks noChangeArrowheads="1"/>
        </xdr:cNvSpPr>
      </xdr:nvSpPr>
      <xdr:spPr bwMode="auto">
        <a:xfrm>
          <a:off x="18127980" y="9640824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59"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60" name="Text Box 16"/>
        <xdr:cNvSpPr txBox="1">
          <a:spLocks noChangeArrowheads="1"/>
        </xdr:cNvSpPr>
      </xdr:nvSpPr>
      <xdr:spPr bwMode="auto">
        <a:xfrm>
          <a:off x="18127980" y="9641171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61"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62"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63" name="Text Box 15"/>
        <xdr:cNvSpPr txBox="1">
          <a:spLocks noChangeArrowheads="1"/>
        </xdr:cNvSpPr>
      </xdr:nvSpPr>
      <xdr:spPr bwMode="auto">
        <a:xfrm>
          <a:off x="18127980" y="9640824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64" name="Text Box 16"/>
        <xdr:cNvSpPr txBox="1">
          <a:spLocks noChangeArrowheads="1"/>
        </xdr:cNvSpPr>
      </xdr:nvSpPr>
      <xdr:spPr bwMode="auto">
        <a:xfrm>
          <a:off x="18127980" y="9641171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65"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66" name="Text Box 16"/>
        <xdr:cNvSpPr txBox="1">
          <a:spLocks noChangeArrowheads="1"/>
        </xdr:cNvSpPr>
      </xdr:nvSpPr>
      <xdr:spPr bwMode="auto">
        <a:xfrm>
          <a:off x="18127980" y="969222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152</xdr:row>
      <xdr:rowOff>0</xdr:rowOff>
    </xdr:from>
    <xdr:ext cx="198120" cy="281940"/>
    <xdr:sp macro="" textlink="">
      <xdr:nvSpPr>
        <xdr:cNvPr id="567"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68"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198120" cy="281940"/>
    <xdr:sp macro="" textlink="">
      <xdr:nvSpPr>
        <xdr:cNvPr id="569" name="Text Box 15"/>
        <xdr:cNvSpPr txBox="1">
          <a:spLocks noChangeArrowheads="1"/>
        </xdr:cNvSpPr>
      </xdr:nvSpPr>
      <xdr:spPr bwMode="auto">
        <a:xfrm>
          <a:off x="18127980" y="9691878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152</xdr:row>
      <xdr:rowOff>0</xdr:rowOff>
    </xdr:from>
    <xdr:ext cx="9298" cy="316240"/>
    <xdr:sp macro="" textlink="">
      <xdr:nvSpPr>
        <xdr:cNvPr id="570" name="Text Box 16"/>
        <xdr:cNvSpPr txBox="1">
          <a:spLocks noChangeArrowheads="1"/>
        </xdr:cNvSpPr>
      </xdr:nvSpPr>
      <xdr:spPr bwMode="auto">
        <a:xfrm>
          <a:off x="18127980" y="9692225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697"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698"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699"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0"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1"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2"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3"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4"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5"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6"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7"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8"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09"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0"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1"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2"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3"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4"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5"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6"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7"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8"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19"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0"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1"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2"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3"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4"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5"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6"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7"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8"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29"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0"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1"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2"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3"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4"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5"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6"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7"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8"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39"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40"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41"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42"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43"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744" name="Text Box 16"/>
        <xdr:cNvSpPr txBox="1">
          <a:spLocks noChangeArrowheads="1"/>
        </xdr:cNvSpPr>
      </xdr:nvSpPr>
      <xdr:spPr bwMode="auto">
        <a:xfrm>
          <a:off x="12676504" y="10076497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45"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46"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47"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48"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49"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50"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51"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52"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53"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54"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55"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756" name="Text Box 16"/>
        <xdr:cNvSpPr txBox="1">
          <a:spLocks noChangeArrowheads="1"/>
        </xdr:cNvSpPr>
      </xdr:nvSpPr>
      <xdr:spPr bwMode="auto">
        <a:xfrm>
          <a:off x="12676504" y="1012698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757"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758"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759"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760"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761"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762" name="Text Box 16"/>
        <xdr:cNvSpPr txBox="1">
          <a:spLocks noChangeArrowheads="1"/>
        </xdr:cNvSpPr>
      </xdr:nvSpPr>
      <xdr:spPr bwMode="auto">
        <a:xfrm>
          <a:off x="12676504" y="1022794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63"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64"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65"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66"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67"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68"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69"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70"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71"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72"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73"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774" name="Text Box 16"/>
        <xdr:cNvSpPr txBox="1">
          <a:spLocks noChangeArrowheads="1"/>
        </xdr:cNvSpPr>
      </xdr:nvSpPr>
      <xdr:spPr bwMode="auto">
        <a:xfrm>
          <a:off x="12676504" y="10318432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775"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776"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777"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778"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779"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780" name="Text Box 16"/>
        <xdr:cNvSpPr txBox="1">
          <a:spLocks noChangeArrowheads="1"/>
        </xdr:cNvSpPr>
      </xdr:nvSpPr>
      <xdr:spPr bwMode="auto">
        <a:xfrm>
          <a:off x="12676504" y="10368915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17</xdr:col>
      <xdr:colOff>0</xdr:colOff>
      <xdr:row>156</xdr:row>
      <xdr:rowOff>0</xdr:rowOff>
    </xdr:from>
    <xdr:ext cx="184731" cy="310341"/>
    <xdr:sp macro="" textlink="">
      <xdr:nvSpPr>
        <xdr:cNvPr id="618" name="Text Box 16"/>
        <xdr:cNvSpPr txBox="1">
          <a:spLocks noChangeArrowheads="1"/>
        </xdr:cNvSpPr>
      </xdr:nvSpPr>
      <xdr:spPr bwMode="auto">
        <a:xfrm>
          <a:off x="1916430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19"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198120" cy="281940"/>
    <xdr:sp macro="" textlink="">
      <xdr:nvSpPr>
        <xdr:cNvPr id="620" name="Text Box 15"/>
        <xdr:cNvSpPr txBox="1">
          <a:spLocks noChangeArrowheads="1"/>
        </xdr:cNvSpPr>
      </xdr:nvSpPr>
      <xdr:spPr bwMode="auto">
        <a:xfrm>
          <a:off x="1916430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9298" cy="316240"/>
    <xdr:sp macro="" textlink="">
      <xdr:nvSpPr>
        <xdr:cNvPr id="621"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22"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23"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24"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25"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26"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27"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628"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198120" cy="297180"/>
    <xdr:sp macro="" textlink="">
      <xdr:nvSpPr>
        <xdr:cNvPr id="629"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82880" cy="304800"/>
    <xdr:sp macro="" textlink="">
      <xdr:nvSpPr>
        <xdr:cNvPr id="630" name="Text Box 15"/>
        <xdr:cNvSpPr txBox="1">
          <a:spLocks noChangeArrowheads="1"/>
        </xdr:cNvSpPr>
      </xdr:nvSpPr>
      <xdr:spPr bwMode="auto">
        <a:xfrm>
          <a:off x="19164300" y="69060060"/>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84731" cy="310341"/>
    <xdr:sp macro="" textlink="">
      <xdr:nvSpPr>
        <xdr:cNvPr id="631" name="Text Box 16"/>
        <xdr:cNvSpPr txBox="1">
          <a:spLocks noChangeArrowheads="1"/>
        </xdr:cNvSpPr>
      </xdr:nvSpPr>
      <xdr:spPr bwMode="auto">
        <a:xfrm>
          <a:off x="1916430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3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33"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3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3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3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81940"/>
    <xdr:sp macro="" textlink="">
      <xdr:nvSpPr>
        <xdr:cNvPr id="637" name="Text Box 15"/>
        <xdr:cNvSpPr txBox="1">
          <a:spLocks noChangeArrowheads="1"/>
        </xdr:cNvSpPr>
      </xdr:nvSpPr>
      <xdr:spPr bwMode="auto">
        <a:xfrm>
          <a:off x="1916430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97180"/>
    <xdr:sp macro="" textlink="">
      <xdr:nvSpPr>
        <xdr:cNvPr id="638"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97180"/>
    <xdr:sp macro="" textlink="">
      <xdr:nvSpPr>
        <xdr:cNvPr id="639"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4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41"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4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4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4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4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46"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4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4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4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50"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9298" cy="316240"/>
    <xdr:sp macro="" textlink="">
      <xdr:nvSpPr>
        <xdr:cNvPr id="651"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9298" cy="316240"/>
    <xdr:sp macro="" textlink="">
      <xdr:nvSpPr>
        <xdr:cNvPr id="65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5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5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5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5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5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5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59"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6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6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6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6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6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6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6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6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6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69"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7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7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7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7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7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7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7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7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7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79"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8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8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8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8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8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8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8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8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8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89"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9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9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9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9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69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69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69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8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8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783"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78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8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8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8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788"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78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9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9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9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793"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79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9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79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84731" cy="310341"/>
    <xdr:sp macro="" textlink="">
      <xdr:nvSpPr>
        <xdr:cNvPr id="797" name="Text Box 16"/>
        <xdr:cNvSpPr txBox="1">
          <a:spLocks noChangeArrowheads="1"/>
        </xdr:cNvSpPr>
      </xdr:nvSpPr>
      <xdr:spPr bwMode="auto">
        <a:xfrm>
          <a:off x="1916430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798"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198120" cy="281940"/>
    <xdr:sp macro="" textlink="">
      <xdr:nvSpPr>
        <xdr:cNvPr id="799" name="Text Box 15"/>
        <xdr:cNvSpPr txBox="1">
          <a:spLocks noChangeArrowheads="1"/>
        </xdr:cNvSpPr>
      </xdr:nvSpPr>
      <xdr:spPr bwMode="auto">
        <a:xfrm>
          <a:off x="1916430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9298" cy="316240"/>
    <xdr:sp macro="" textlink="">
      <xdr:nvSpPr>
        <xdr:cNvPr id="800"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01"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02"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03"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04"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05"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06"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07"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198120" cy="297180"/>
    <xdr:sp macro="" textlink="">
      <xdr:nvSpPr>
        <xdr:cNvPr id="808"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82880" cy="304800"/>
    <xdr:sp macro="" textlink="">
      <xdr:nvSpPr>
        <xdr:cNvPr id="809" name="Text Box 15"/>
        <xdr:cNvSpPr txBox="1">
          <a:spLocks noChangeArrowheads="1"/>
        </xdr:cNvSpPr>
      </xdr:nvSpPr>
      <xdr:spPr bwMode="auto">
        <a:xfrm>
          <a:off x="19164300" y="69060060"/>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84731" cy="310341"/>
    <xdr:sp macro="" textlink="">
      <xdr:nvSpPr>
        <xdr:cNvPr id="810" name="Text Box 16"/>
        <xdr:cNvSpPr txBox="1">
          <a:spLocks noChangeArrowheads="1"/>
        </xdr:cNvSpPr>
      </xdr:nvSpPr>
      <xdr:spPr bwMode="auto">
        <a:xfrm>
          <a:off x="1916430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17</xdr:col>
      <xdr:colOff>0</xdr:colOff>
      <xdr:row>156</xdr:row>
      <xdr:rowOff>0</xdr:rowOff>
    </xdr:from>
    <xdr:ext cx="198120" cy="281940"/>
    <xdr:sp macro="" textlink="">
      <xdr:nvSpPr>
        <xdr:cNvPr id="811" name="Text Box 15"/>
        <xdr:cNvSpPr txBox="1">
          <a:spLocks noChangeArrowheads="1"/>
        </xdr:cNvSpPr>
      </xdr:nvSpPr>
      <xdr:spPr bwMode="auto">
        <a:xfrm>
          <a:off x="1916430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97180"/>
    <xdr:sp macro="" textlink="">
      <xdr:nvSpPr>
        <xdr:cNvPr id="812"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97180"/>
    <xdr:sp macro="" textlink="">
      <xdr:nvSpPr>
        <xdr:cNvPr id="813"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81940"/>
    <xdr:sp macro="" textlink="">
      <xdr:nvSpPr>
        <xdr:cNvPr id="814" name="Text Box 15"/>
        <xdr:cNvSpPr txBox="1">
          <a:spLocks noChangeArrowheads="1"/>
        </xdr:cNvSpPr>
      </xdr:nvSpPr>
      <xdr:spPr bwMode="auto">
        <a:xfrm>
          <a:off x="1916430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9298" cy="316240"/>
    <xdr:sp macro="" textlink="">
      <xdr:nvSpPr>
        <xdr:cNvPr id="815"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156</xdr:row>
      <xdr:rowOff>0</xdr:rowOff>
    </xdr:from>
    <xdr:ext cx="198120" cy="297180"/>
    <xdr:sp macro="" textlink="">
      <xdr:nvSpPr>
        <xdr:cNvPr id="816"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9298" cy="316240"/>
    <xdr:sp macro="" textlink="">
      <xdr:nvSpPr>
        <xdr:cNvPr id="817"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17</xdr:col>
      <xdr:colOff>0</xdr:colOff>
      <xdr:row>156</xdr:row>
      <xdr:rowOff>0</xdr:rowOff>
    </xdr:from>
    <xdr:ext cx="9298" cy="316240"/>
    <xdr:sp macro="" textlink="">
      <xdr:nvSpPr>
        <xdr:cNvPr id="818" name="Text Box 16"/>
        <xdr:cNvSpPr txBox="1">
          <a:spLocks noChangeArrowheads="1"/>
        </xdr:cNvSpPr>
      </xdr:nvSpPr>
      <xdr:spPr bwMode="auto">
        <a:xfrm>
          <a:off x="19164300" y="6906006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17</xdr:col>
      <xdr:colOff>0</xdr:colOff>
      <xdr:row>156</xdr:row>
      <xdr:rowOff>0</xdr:rowOff>
    </xdr:from>
    <xdr:ext cx="198120" cy="281940"/>
    <xdr:sp macro="" textlink="">
      <xdr:nvSpPr>
        <xdr:cNvPr id="819" name="Text Box 15"/>
        <xdr:cNvSpPr txBox="1">
          <a:spLocks noChangeArrowheads="1"/>
        </xdr:cNvSpPr>
      </xdr:nvSpPr>
      <xdr:spPr bwMode="auto">
        <a:xfrm>
          <a:off x="1916430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97180"/>
    <xdr:sp macro="" textlink="">
      <xdr:nvSpPr>
        <xdr:cNvPr id="820"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156</xdr:row>
      <xdr:rowOff>0</xdr:rowOff>
    </xdr:from>
    <xdr:ext cx="198120" cy="297180"/>
    <xdr:sp macro="" textlink="">
      <xdr:nvSpPr>
        <xdr:cNvPr id="821" name="Text Box 15"/>
        <xdr:cNvSpPr txBox="1">
          <a:spLocks noChangeArrowheads="1"/>
        </xdr:cNvSpPr>
      </xdr:nvSpPr>
      <xdr:spPr bwMode="auto">
        <a:xfrm>
          <a:off x="1916430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2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23"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2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2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2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2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2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29"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3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3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3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33"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3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35"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3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3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3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39"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4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41"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4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4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4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4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46"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4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4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4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5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51"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5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5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5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55"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5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5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5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5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6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61"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6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63"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6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6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66"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6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68"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6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7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7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7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7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7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7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7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7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78"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7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80"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8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82"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8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8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8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86"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8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8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8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890"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9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3476</xdr:rowOff>
    </xdr:from>
    <xdr:ext cx="9298" cy="316240"/>
    <xdr:sp macro="" textlink="">
      <xdr:nvSpPr>
        <xdr:cNvPr id="892" name="Text Box 16"/>
        <xdr:cNvSpPr txBox="1">
          <a:spLocks noChangeArrowheads="1"/>
        </xdr:cNvSpPr>
      </xdr:nvSpPr>
      <xdr:spPr bwMode="auto">
        <a:xfrm>
          <a:off x="19164300" y="672347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89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9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89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3476</xdr:rowOff>
    </xdr:from>
    <xdr:ext cx="9298" cy="316240"/>
    <xdr:sp macro="" textlink="">
      <xdr:nvSpPr>
        <xdr:cNvPr id="896" name="Text Box 16"/>
        <xdr:cNvSpPr txBox="1">
          <a:spLocks noChangeArrowheads="1"/>
        </xdr:cNvSpPr>
      </xdr:nvSpPr>
      <xdr:spPr bwMode="auto">
        <a:xfrm>
          <a:off x="19164300" y="672347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153</xdr:row>
      <xdr:rowOff>0</xdr:rowOff>
    </xdr:from>
    <xdr:ext cx="198120" cy="281940"/>
    <xdr:sp macro="" textlink="">
      <xdr:nvSpPr>
        <xdr:cNvPr id="897" name="Text Box 15"/>
        <xdr:cNvSpPr txBox="1">
          <a:spLocks noChangeArrowheads="1"/>
        </xdr:cNvSpPr>
      </xdr:nvSpPr>
      <xdr:spPr bwMode="auto">
        <a:xfrm>
          <a:off x="1916430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153</xdr:row>
      <xdr:rowOff>3476</xdr:rowOff>
    </xdr:from>
    <xdr:ext cx="9298" cy="316240"/>
    <xdr:sp macro="" textlink="">
      <xdr:nvSpPr>
        <xdr:cNvPr id="898" name="Text Box 16"/>
        <xdr:cNvSpPr txBox="1">
          <a:spLocks noChangeArrowheads="1"/>
        </xdr:cNvSpPr>
      </xdr:nvSpPr>
      <xdr:spPr bwMode="auto">
        <a:xfrm>
          <a:off x="19164300" y="676919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153</xdr:row>
      <xdr:rowOff>0</xdr:rowOff>
    </xdr:from>
    <xdr:ext cx="198120" cy="281940"/>
    <xdr:sp macro="" textlink="">
      <xdr:nvSpPr>
        <xdr:cNvPr id="899" name="Text Box 15"/>
        <xdr:cNvSpPr txBox="1">
          <a:spLocks noChangeArrowheads="1"/>
        </xdr:cNvSpPr>
      </xdr:nvSpPr>
      <xdr:spPr bwMode="auto">
        <a:xfrm>
          <a:off x="1916430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153</xdr:row>
      <xdr:rowOff>0</xdr:rowOff>
    </xdr:from>
    <xdr:ext cx="198120" cy="281940"/>
    <xdr:sp macro="" textlink="">
      <xdr:nvSpPr>
        <xdr:cNvPr id="900" name="Text Box 15"/>
        <xdr:cNvSpPr txBox="1">
          <a:spLocks noChangeArrowheads="1"/>
        </xdr:cNvSpPr>
      </xdr:nvSpPr>
      <xdr:spPr bwMode="auto">
        <a:xfrm>
          <a:off x="1916430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153</xdr:row>
      <xdr:rowOff>0</xdr:rowOff>
    </xdr:from>
    <xdr:ext cx="198120" cy="281940"/>
    <xdr:sp macro="" textlink="">
      <xdr:nvSpPr>
        <xdr:cNvPr id="901" name="Text Box 15"/>
        <xdr:cNvSpPr txBox="1">
          <a:spLocks noChangeArrowheads="1"/>
        </xdr:cNvSpPr>
      </xdr:nvSpPr>
      <xdr:spPr bwMode="auto">
        <a:xfrm>
          <a:off x="1916430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153</xdr:row>
      <xdr:rowOff>3476</xdr:rowOff>
    </xdr:from>
    <xdr:ext cx="9298" cy="316240"/>
    <xdr:sp macro="" textlink="">
      <xdr:nvSpPr>
        <xdr:cNvPr id="902" name="Text Box 16"/>
        <xdr:cNvSpPr txBox="1">
          <a:spLocks noChangeArrowheads="1"/>
        </xdr:cNvSpPr>
      </xdr:nvSpPr>
      <xdr:spPr bwMode="auto">
        <a:xfrm>
          <a:off x="19164300" y="676919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0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04"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05"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06"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07"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08"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09"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10"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11"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12"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1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14"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15"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16"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17"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18"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19"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20"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21"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22"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2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24"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25"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26"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27"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28"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29"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30"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31"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32"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3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34"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35"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36"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37"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38"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39"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40"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41"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42"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4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44"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45"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46"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47"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48"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49"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50"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51"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52"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5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54"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55"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56"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57"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58"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59"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60"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61"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62"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6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64"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65"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66"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67"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9298" cy="316240"/>
    <xdr:sp macro="" textlink="">
      <xdr:nvSpPr>
        <xdr:cNvPr id="968" name="Text Box 16"/>
        <xdr:cNvSpPr txBox="1">
          <a:spLocks noChangeArrowheads="1"/>
        </xdr:cNvSpPr>
      </xdr:nvSpPr>
      <xdr:spPr bwMode="auto">
        <a:xfrm>
          <a:off x="1916430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69"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3476</xdr:rowOff>
    </xdr:from>
    <xdr:ext cx="9298" cy="316240"/>
    <xdr:sp macro="" textlink="">
      <xdr:nvSpPr>
        <xdr:cNvPr id="970" name="Text Box 16"/>
        <xdr:cNvSpPr txBox="1">
          <a:spLocks noChangeArrowheads="1"/>
        </xdr:cNvSpPr>
      </xdr:nvSpPr>
      <xdr:spPr bwMode="auto">
        <a:xfrm>
          <a:off x="19164300" y="681491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154</xdr:row>
      <xdr:rowOff>0</xdr:rowOff>
    </xdr:from>
    <xdr:ext cx="198120" cy="281940"/>
    <xdr:sp macro="" textlink="">
      <xdr:nvSpPr>
        <xdr:cNvPr id="971"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72"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0</xdr:rowOff>
    </xdr:from>
    <xdr:ext cx="198120" cy="281940"/>
    <xdr:sp macro="" textlink="">
      <xdr:nvSpPr>
        <xdr:cNvPr id="973" name="Text Box 15"/>
        <xdr:cNvSpPr txBox="1">
          <a:spLocks noChangeArrowheads="1"/>
        </xdr:cNvSpPr>
      </xdr:nvSpPr>
      <xdr:spPr bwMode="auto">
        <a:xfrm>
          <a:off x="1916430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154</xdr:row>
      <xdr:rowOff>3476</xdr:rowOff>
    </xdr:from>
    <xdr:ext cx="9298" cy="316240"/>
    <xdr:sp macro="" textlink="">
      <xdr:nvSpPr>
        <xdr:cNvPr id="974" name="Text Box 16"/>
        <xdr:cNvSpPr txBox="1">
          <a:spLocks noChangeArrowheads="1"/>
        </xdr:cNvSpPr>
      </xdr:nvSpPr>
      <xdr:spPr bwMode="auto">
        <a:xfrm>
          <a:off x="19164300" y="681491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155</xdr:row>
      <xdr:rowOff>3476</xdr:rowOff>
    </xdr:from>
    <xdr:ext cx="9298" cy="316240"/>
    <xdr:sp macro="" textlink="">
      <xdr:nvSpPr>
        <xdr:cNvPr id="976" name="Text Box 16"/>
        <xdr:cNvSpPr txBox="1">
          <a:spLocks noChangeArrowheads="1"/>
        </xdr:cNvSpPr>
      </xdr:nvSpPr>
      <xdr:spPr bwMode="auto">
        <a:xfrm>
          <a:off x="19164300" y="686063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155</xdr:row>
      <xdr:rowOff>0</xdr:rowOff>
    </xdr:from>
    <xdr:ext cx="198120" cy="281940"/>
    <xdr:sp macro="" textlink="">
      <xdr:nvSpPr>
        <xdr:cNvPr id="977" name="Text Box 15"/>
        <xdr:cNvSpPr txBox="1">
          <a:spLocks noChangeArrowheads="1"/>
        </xdr:cNvSpPr>
      </xdr:nvSpPr>
      <xdr:spPr bwMode="auto">
        <a:xfrm>
          <a:off x="19164300" y="686028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155</xdr:row>
      <xdr:rowOff>0</xdr:rowOff>
    </xdr:from>
    <xdr:ext cx="198120" cy="281940"/>
    <xdr:sp macro="" textlink="">
      <xdr:nvSpPr>
        <xdr:cNvPr id="978" name="Text Box 15"/>
        <xdr:cNvSpPr txBox="1">
          <a:spLocks noChangeArrowheads="1"/>
        </xdr:cNvSpPr>
      </xdr:nvSpPr>
      <xdr:spPr bwMode="auto">
        <a:xfrm>
          <a:off x="19164300" y="686028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155</xdr:row>
      <xdr:rowOff>3476</xdr:rowOff>
    </xdr:from>
    <xdr:ext cx="9298" cy="316240"/>
    <xdr:sp macro="" textlink="">
      <xdr:nvSpPr>
        <xdr:cNvPr id="980" name="Text Box 16"/>
        <xdr:cNvSpPr txBox="1">
          <a:spLocks noChangeArrowheads="1"/>
        </xdr:cNvSpPr>
      </xdr:nvSpPr>
      <xdr:spPr bwMode="auto">
        <a:xfrm>
          <a:off x="19164300" y="686063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98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98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98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8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8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8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98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98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8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9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9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99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99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9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9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9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99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99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99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0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0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0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0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0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0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0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0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0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0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1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1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1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1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1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1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1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1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1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1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2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2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2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2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2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2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2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2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2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2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3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3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3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3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3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3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3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37"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38"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3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4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4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4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4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44"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4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46"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4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48"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49"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50"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51"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52"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53"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54"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17</xdr:col>
      <xdr:colOff>0</xdr:colOff>
      <xdr:row>152</xdr:row>
      <xdr:rowOff>0</xdr:rowOff>
    </xdr:from>
    <xdr:ext cx="198120" cy="281940"/>
    <xdr:sp macro="" textlink="">
      <xdr:nvSpPr>
        <xdr:cNvPr id="1055"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56"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198120" cy="281940"/>
    <xdr:sp macro="" textlink="">
      <xdr:nvSpPr>
        <xdr:cNvPr id="1057" name="Text Box 15"/>
        <xdr:cNvSpPr txBox="1">
          <a:spLocks noChangeArrowheads="1"/>
        </xdr:cNvSpPr>
      </xdr:nvSpPr>
      <xdr:spPr bwMode="auto">
        <a:xfrm>
          <a:off x="1916430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152</xdr:row>
      <xdr:rowOff>0</xdr:rowOff>
    </xdr:from>
    <xdr:ext cx="9298" cy="316240"/>
    <xdr:sp macro="" textlink="">
      <xdr:nvSpPr>
        <xdr:cNvPr id="1058" name="Text Box 16"/>
        <xdr:cNvSpPr txBox="1">
          <a:spLocks noChangeArrowheads="1"/>
        </xdr:cNvSpPr>
      </xdr:nvSpPr>
      <xdr:spPr bwMode="auto">
        <a:xfrm>
          <a:off x="1916430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84731" cy="310341"/>
    <xdr:sp macro="" textlink="">
      <xdr:nvSpPr>
        <xdr:cNvPr id="1059" name="Text Box 16"/>
        <xdr:cNvSpPr txBox="1">
          <a:spLocks noChangeArrowheads="1"/>
        </xdr:cNvSpPr>
      </xdr:nvSpPr>
      <xdr:spPr bwMode="auto">
        <a:xfrm>
          <a:off x="2021586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0"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1061" name="Text Box 15"/>
        <xdr:cNvSpPr txBox="1">
          <a:spLocks noChangeArrowheads="1"/>
        </xdr:cNvSpPr>
      </xdr:nvSpPr>
      <xdr:spPr bwMode="auto">
        <a:xfrm>
          <a:off x="2021586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1062"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3"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4"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5"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6"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7"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8"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069"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97180"/>
    <xdr:sp macro="" textlink="">
      <xdr:nvSpPr>
        <xdr:cNvPr id="1070"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2880" cy="304800"/>
    <xdr:sp macro="" textlink="">
      <xdr:nvSpPr>
        <xdr:cNvPr id="1071" name="Text Box 15"/>
        <xdr:cNvSpPr txBox="1">
          <a:spLocks noChangeArrowheads="1"/>
        </xdr:cNvSpPr>
      </xdr:nvSpPr>
      <xdr:spPr bwMode="auto">
        <a:xfrm>
          <a:off x="20215860" y="69060060"/>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4731" cy="310341"/>
    <xdr:sp macro="" textlink="">
      <xdr:nvSpPr>
        <xdr:cNvPr id="1072" name="Text Box 16"/>
        <xdr:cNvSpPr txBox="1">
          <a:spLocks noChangeArrowheads="1"/>
        </xdr:cNvSpPr>
      </xdr:nvSpPr>
      <xdr:spPr bwMode="auto">
        <a:xfrm>
          <a:off x="2021586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19</xdr:col>
      <xdr:colOff>25685</xdr:colOff>
      <xdr:row>152</xdr:row>
      <xdr:rowOff>0</xdr:rowOff>
    </xdr:from>
    <xdr:ext cx="198120" cy="281940"/>
    <xdr:sp macro="" textlink="">
      <xdr:nvSpPr>
        <xdr:cNvPr id="1073" name="Text Box 15"/>
        <xdr:cNvSpPr txBox="1">
          <a:spLocks noChangeArrowheads="1"/>
        </xdr:cNvSpPr>
      </xdr:nvSpPr>
      <xdr:spPr bwMode="auto">
        <a:xfrm>
          <a:off x="22431910" y="80498022"/>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81940"/>
    <xdr:sp macro="" textlink="">
      <xdr:nvSpPr>
        <xdr:cNvPr id="1078" name="Text Box 15"/>
        <xdr:cNvSpPr txBox="1">
          <a:spLocks noChangeArrowheads="1"/>
        </xdr:cNvSpPr>
      </xdr:nvSpPr>
      <xdr:spPr bwMode="auto">
        <a:xfrm>
          <a:off x="2021586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1079"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1080"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881865</xdr:colOff>
      <xdr:row>152</xdr:row>
      <xdr:rowOff>351034</xdr:rowOff>
    </xdr:from>
    <xdr:ext cx="198120" cy="281940"/>
    <xdr:sp macro="" textlink="">
      <xdr:nvSpPr>
        <xdr:cNvPr id="1081" name="Text Box 15"/>
        <xdr:cNvSpPr txBox="1">
          <a:spLocks noChangeArrowheads="1"/>
        </xdr:cNvSpPr>
      </xdr:nvSpPr>
      <xdr:spPr bwMode="auto">
        <a:xfrm>
          <a:off x="22286359" y="8065213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082"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08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8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8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8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087"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08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8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9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091"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9298" cy="316240"/>
    <xdr:sp macro="" textlink="">
      <xdr:nvSpPr>
        <xdr:cNvPr id="1092"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9298" cy="316240"/>
    <xdr:sp macro="" textlink="">
      <xdr:nvSpPr>
        <xdr:cNvPr id="1093"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09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09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09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9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9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09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0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0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0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0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0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0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0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0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0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0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1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1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1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1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1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1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1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1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1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1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2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2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2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2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2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2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2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2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2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2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3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3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3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3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3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3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3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3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3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3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4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4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4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4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4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4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4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4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4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4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5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5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5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5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4731" cy="310341"/>
    <xdr:sp macro="" textlink="">
      <xdr:nvSpPr>
        <xdr:cNvPr id="1154" name="Text Box 16"/>
        <xdr:cNvSpPr txBox="1">
          <a:spLocks noChangeArrowheads="1"/>
        </xdr:cNvSpPr>
      </xdr:nvSpPr>
      <xdr:spPr bwMode="auto">
        <a:xfrm>
          <a:off x="2021586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55"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1156" name="Text Box 15"/>
        <xdr:cNvSpPr txBox="1">
          <a:spLocks noChangeArrowheads="1"/>
        </xdr:cNvSpPr>
      </xdr:nvSpPr>
      <xdr:spPr bwMode="auto">
        <a:xfrm>
          <a:off x="2021586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1157"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58"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59"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60"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61"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62"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63"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64"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97180"/>
    <xdr:sp macro="" textlink="">
      <xdr:nvSpPr>
        <xdr:cNvPr id="1165"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2880" cy="304800"/>
    <xdr:sp macro="" textlink="">
      <xdr:nvSpPr>
        <xdr:cNvPr id="1166" name="Text Box 15"/>
        <xdr:cNvSpPr txBox="1">
          <a:spLocks noChangeArrowheads="1"/>
        </xdr:cNvSpPr>
      </xdr:nvSpPr>
      <xdr:spPr bwMode="auto">
        <a:xfrm>
          <a:off x="20215860" y="69060060"/>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4731" cy="310341"/>
    <xdr:sp macro="" textlink="">
      <xdr:nvSpPr>
        <xdr:cNvPr id="1167" name="Text Box 16"/>
        <xdr:cNvSpPr txBox="1">
          <a:spLocks noChangeArrowheads="1"/>
        </xdr:cNvSpPr>
      </xdr:nvSpPr>
      <xdr:spPr bwMode="auto">
        <a:xfrm>
          <a:off x="20215860" y="6906006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1168" name="Text Box 15"/>
        <xdr:cNvSpPr txBox="1">
          <a:spLocks noChangeArrowheads="1"/>
        </xdr:cNvSpPr>
      </xdr:nvSpPr>
      <xdr:spPr bwMode="auto">
        <a:xfrm>
          <a:off x="2021586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1169"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1170"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81940"/>
    <xdr:sp macro="" textlink="">
      <xdr:nvSpPr>
        <xdr:cNvPr id="1171" name="Text Box 15"/>
        <xdr:cNvSpPr txBox="1">
          <a:spLocks noChangeArrowheads="1"/>
        </xdr:cNvSpPr>
      </xdr:nvSpPr>
      <xdr:spPr bwMode="auto">
        <a:xfrm>
          <a:off x="2021586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1172"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97180"/>
    <xdr:sp macro="" textlink="">
      <xdr:nvSpPr>
        <xdr:cNvPr id="1173"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1174"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1175" name="Text Box 16"/>
        <xdr:cNvSpPr txBox="1">
          <a:spLocks noChangeArrowheads="1"/>
        </xdr:cNvSpPr>
      </xdr:nvSpPr>
      <xdr:spPr bwMode="auto">
        <a:xfrm>
          <a:off x="20215860" y="6906006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1176" name="Text Box 15"/>
        <xdr:cNvSpPr txBox="1">
          <a:spLocks noChangeArrowheads="1"/>
        </xdr:cNvSpPr>
      </xdr:nvSpPr>
      <xdr:spPr bwMode="auto">
        <a:xfrm>
          <a:off x="20215860" y="690600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1177"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1178" name="Text Box 15"/>
        <xdr:cNvSpPr txBox="1">
          <a:spLocks noChangeArrowheads="1"/>
        </xdr:cNvSpPr>
      </xdr:nvSpPr>
      <xdr:spPr bwMode="auto">
        <a:xfrm>
          <a:off x="20215860" y="69060060"/>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7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8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8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8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8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8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8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86"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8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8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8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9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9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92"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9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9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19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96"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9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198"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19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0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0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0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03"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0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0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0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0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08"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0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1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1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12"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1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1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1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1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1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18"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1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20"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2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2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23"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2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2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2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2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2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2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3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31"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3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3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3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3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3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37"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3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39"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4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41"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4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43"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4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4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4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247"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4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3476</xdr:rowOff>
    </xdr:from>
    <xdr:ext cx="9298" cy="316240"/>
    <xdr:sp macro="" textlink="">
      <xdr:nvSpPr>
        <xdr:cNvPr id="1249" name="Text Box 16"/>
        <xdr:cNvSpPr txBox="1">
          <a:spLocks noChangeArrowheads="1"/>
        </xdr:cNvSpPr>
      </xdr:nvSpPr>
      <xdr:spPr bwMode="auto">
        <a:xfrm>
          <a:off x="20215860" y="672347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25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5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25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3476</xdr:rowOff>
    </xdr:from>
    <xdr:ext cx="9298" cy="316240"/>
    <xdr:sp macro="" textlink="">
      <xdr:nvSpPr>
        <xdr:cNvPr id="1253" name="Text Box 16"/>
        <xdr:cNvSpPr txBox="1">
          <a:spLocks noChangeArrowheads="1"/>
        </xdr:cNvSpPr>
      </xdr:nvSpPr>
      <xdr:spPr bwMode="auto">
        <a:xfrm>
          <a:off x="20215860" y="672347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153</xdr:row>
      <xdr:rowOff>0</xdr:rowOff>
    </xdr:from>
    <xdr:ext cx="198120" cy="281940"/>
    <xdr:sp macro="" textlink="">
      <xdr:nvSpPr>
        <xdr:cNvPr id="1254" name="Text Box 15"/>
        <xdr:cNvSpPr txBox="1">
          <a:spLocks noChangeArrowheads="1"/>
        </xdr:cNvSpPr>
      </xdr:nvSpPr>
      <xdr:spPr bwMode="auto">
        <a:xfrm>
          <a:off x="2021586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3476</xdr:rowOff>
    </xdr:from>
    <xdr:ext cx="9298" cy="316240"/>
    <xdr:sp macro="" textlink="">
      <xdr:nvSpPr>
        <xdr:cNvPr id="1255" name="Text Box 16"/>
        <xdr:cNvSpPr txBox="1">
          <a:spLocks noChangeArrowheads="1"/>
        </xdr:cNvSpPr>
      </xdr:nvSpPr>
      <xdr:spPr bwMode="auto">
        <a:xfrm>
          <a:off x="20215860" y="676919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153</xdr:row>
      <xdr:rowOff>0</xdr:rowOff>
    </xdr:from>
    <xdr:ext cx="198120" cy="281940"/>
    <xdr:sp macro="" textlink="">
      <xdr:nvSpPr>
        <xdr:cNvPr id="1256" name="Text Box 15"/>
        <xdr:cNvSpPr txBox="1">
          <a:spLocks noChangeArrowheads="1"/>
        </xdr:cNvSpPr>
      </xdr:nvSpPr>
      <xdr:spPr bwMode="auto">
        <a:xfrm>
          <a:off x="2021586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0</xdr:rowOff>
    </xdr:from>
    <xdr:ext cx="198120" cy="281940"/>
    <xdr:sp macro="" textlink="">
      <xdr:nvSpPr>
        <xdr:cNvPr id="1257" name="Text Box 15"/>
        <xdr:cNvSpPr txBox="1">
          <a:spLocks noChangeArrowheads="1"/>
        </xdr:cNvSpPr>
      </xdr:nvSpPr>
      <xdr:spPr bwMode="auto">
        <a:xfrm>
          <a:off x="2021586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0</xdr:rowOff>
    </xdr:from>
    <xdr:ext cx="198120" cy="281940"/>
    <xdr:sp macro="" textlink="">
      <xdr:nvSpPr>
        <xdr:cNvPr id="1258" name="Text Box 15"/>
        <xdr:cNvSpPr txBox="1">
          <a:spLocks noChangeArrowheads="1"/>
        </xdr:cNvSpPr>
      </xdr:nvSpPr>
      <xdr:spPr bwMode="auto">
        <a:xfrm>
          <a:off x="20215860" y="676884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3476</xdr:rowOff>
    </xdr:from>
    <xdr:ext cx="9298" cy="316240"/>
    <xdr:sp macro="" textlink="">
      <xdr:nvSpPr>
        <xdr:cNvPr id="1259" name="Text Box 16"/>
        <xdr:cNvSpPr txBox="1">
          <a:spLocks noChangeArrowheads="1"/>
        </xdr:cNvSpPr>
      </xdr:nvSpPr>
      <xdr:spPr bwMode="auto">
        <a:xfrm>
          <a:off x="20215860" y="676919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60"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61"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62"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63"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64"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65"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66"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67"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68"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69"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70"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71"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72"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73"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74"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75"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76"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77"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78"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79"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80"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81"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82"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83"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84"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85"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86"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87"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88"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89"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90"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91"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92"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93"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94"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95"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296"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297"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98"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299"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00"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301"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302"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03"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04"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05"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306"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307"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08"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09"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10"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311"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312"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13"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14"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15"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316"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317"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18"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19"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20"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321"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322"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23"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24"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1325" name="Text Box 16"/>
        <xdr:cNvSpPr txBox="1">
          <a:spLocks noChangeArrowheads="1"/>
        </xdr:cNvSpPr>
      </xdr:nvSpPr>
      <xdr:spPr bwMode="auto">
        <a:xfrm>
          <a:off x="20215860" y="681456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326"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3476</xdr:rowOff>
    </xdr:from>
    <xdr:ext cx="9298" cy="316240"/>
    <xdr:sp macro="" textlink="">
      <xdr:nvSpPr>
        <xdr:cNvPr id="1327" name="Text Box 16"/>
        <xdr:cNvSpPr txBox="1">
          <a:spLocks noChangeArrowheads="1"/>
        </xdr:cNvSpPr>
      </xdr:nvSpPr>
      <xdr:spPr bwMode="auto">
        <a:xfrm>
          <a:off x="20215860" y="681491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1328"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1329" name="Text Box 15"/>
        <xdr:cNvSpPr txBox="1">
          <a:spLocks noChangeArrowheads="1"/>
        </xdr:cNvSpPr>
      </xdr:nvSpPr>
      <xdr:spPr bwMode="auto">
        <a:xfrm>
          <a:off x="20215860" y="681456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462337</xdr:colOff>
      <xdr:row>154</xdr:row>
      <xdr:rowOff>77056</xdr:rowOff>
    </xdr:from>
    <xdr:ext cx="198120" cy="281940"/>
    <xdr:sp macro="" textlink="">
      <xdr:nvSpPr>
        <xdr:cNvPr id="1330" name="Text Box 15"/>
        <xdr:cNvSpPr txBox="1">
          <a:spLocks noChangeArrowheads="1"/>
        </xdr:cNvSpPr>
      </xdr:nvSpPr>
      <xdr:spPr bwMode="auto">
        <a:xfrm>
          <a:off x="21866831" y="8126858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3476</xdr:rowOff>
    </xdr:from>
    <xdr:ext cx="9298" cy="316240"/>
    <xdr:sp macro="" textlink="">
      <xdr:nvSpPr>
        <xdr:cNvPr id="1331" name="Text Box 16"/>
        <xdr:cNvSpPr txBox="1">
          <a:spLocks noChangeArrowheads="1"/>
        </xdr:cNvSpPr>
      </xdr:nvSpPr>
      <xdr:spPr bwMode="auto">
        <a:xfrm>
          <a:off x="20215860" y="681491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155</xdr:row>
      <xdr:rowOff>0</xdr:rowOff>
    </xdr:from>
    <xdr:ext cx="198120" cy="281940"/>
    <xdr:sp macro="" textlink="">
      <xdr:nvSpPr>
        <xdr:cNvPr id="1332" name="Text Box 15"/>
        <xdr:cNvSpPr txBox="1">
          <a:spLocks noChangeArrowheads="1"/>
        </xdr:cNvSpPr>
      </xdr:nvSpPr>
      <xdr:spPr bwMode="auto">
        <a:xfrm>
          <a:off x="20215860" y="686028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3476</xdr:rowOff>
    </xdr:from>
    <xdr:ext cx="9298" cy="316240"/>
    <xdr:sp macro="" textlink="">
      <xdr:nvSpPr>
        <xdr:cNvPr id="1333" name="Text Box 16"/>
        <xdr:cNvSpPr txBox="1">
          <a:spLocks noChangeArrowheads="1"/>
        </xdr:cNvSpPr>
      </xdr:nvSpPr>
      <xdr:spPr bwMode="auto">
        <a:xfrm>
          <a:off x="20215860" y="686063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155</xdr:row>
      <xdr:rowOff>0</xdr:rowOff>
    </xdr:from>
    <xdr:ext cx="198120" cy="281940"/>
    <xdr:sp macro="" textlink="">
      <xdr:nvSpPr>
        <xdr:cNvPr id="1334" name="Text Box 15"/>
        <xdr:cNvSpPr txBox="1">
          <a:spLocks noChangeArrowheads="1"/>
        </xdr:cNvSpPr>
      </xdr:nvSpPr>
      <xdr:spPr bwMode="auto">
        <a:xfrm>
          <a:off x="20215860" y="686028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0</xdr:rowOff>
    </xdr:from>
    <xdr:ext cx="198120" cy="281940"/>
    <xdr:sp macro="" textlink="">
      <xdr:nvSpPr>
        <xdr:cNvPr id="1335" name="Text Box 15"/>
        <xdr:cNvSpPr txBox="1">
          <a:spLocks noChangeArrowheads="1"/>
        </xdr:cNvSpPr>
      </xdr:nvSpPr>
      <xdr:spPr bwMode="auto">
        <a:xfrm>
          <a:off x="20215860" y="686028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0</xdr:rowOff>
    </xdr:from>
    <xdr:ext cx="198120" cy="281940"/>
    <xdr:sp macro="" textlink="">
      <xdr:nvSpPr>
        <xdr:cNvPr id="1336" name="Text Box 15"/>
        <xdr:cNvSpPr txBox="1">
          <a:spLocks noChangeArrowheads="1"/>
        </xdr:cNvSpPr>
      </xdr:nvSpPr>
      <xdr:spPr bwMode="auto">
        <a:xfrm>
          <a:off x="20215860" y="686028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3476</xdr:rowOff>
    </xdr:from>
    <xdr:ext cx="9298" cy="316240"/>
    <xdr:sp macro="" textlink="">
      <xdr:nvSpPr>
        <xdr:cNvPr id="1337" name="Text Box 16"/>
        <xdr:cNvSpPr txBox="1">
          <a:spLocks noChangeArrowheads="1"/>
        </xdr:cNvSpPr>
      </xdr:nvSpPr>
      <xdr:spPr bwMode="auto">
        <a:xfrm>
          <a:off x="20215860" y="68606336"/>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3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3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4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4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4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4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4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4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4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4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4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4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5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5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5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5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5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5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5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5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5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5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6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6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6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6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6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6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6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6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6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6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7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7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7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7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7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7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7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7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7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7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8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8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8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8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8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8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8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8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8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8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9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9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9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93"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94"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395"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9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97"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398"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39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400"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401"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402"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403"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404"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405"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406" name="Text Box 15"/>
        <xdr:cNvSpPr txBox="1">
          <a:spLocks noChangeArrowheads="1"/>
        </xdr:cNvSpPr>
      </xdr:nvSpPr>
      <xdr:spPr bwMode="auto">
        <a:xfrm>
          <a:off x="20215860" y="67231260"/>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85618</xdr:colOff>
      <xdr:row>152</xdr:row>
      <xdr:rowOff>119864</xdr:rowOff>
    </xdr:from>
    <xdr:ext cx="112502" cy="162075"/>
    <xdr:sp macro="" textlink="">
      <xdr:nvSpPr>
        <xdr:cNvPr id="1407" name="Text Box 15"/>
        <xdr:cNvSpPr txBox="1">
          <a:spLocks noChangeArrowheads="1"/>
        </xdr:cNvSpPr>
      </xdr:nvSpPr>
      <xdr:spPr bwMode="auto">
        <a:xfrm>
          <a:off x="21490112" y="80420965"/>
          <a:ext cx="112502" cy="1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409"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9298" cy="316240"/>
    <xdr:sp macro="" textlink="">
      <xdr:nvSpPr>
        <xdr:cNvPr id="1411" name="Text Box 16"/>
        <xdr:cNvSpPr txBox="1">
          <a:spLocks noChangeArrowheads="1"/>
        </xdr:cNvSpPr>
      </xdr:nvSpPr>
      <xdr:spPr bwMode="auto">
        <a:xfrm>
          <a:off x="20215860" y="6723126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925872</xdr:colOff>
      <xdr:row>152</xdr:row>
      <xdr:rowOff>34247</xdr:rowOff>
    </xdr:from>
    <xdr:ext cx="45719" cy="281940"/>
    <xdr:sp macro="" textlink="">
      <xdr:nvSpPr>
        <xdr:cNvPr id="1412" name="Text Box 15"/>
        <xdr:cNvSpPr txBox="1">
          <a:spLocks noChangeArrowheads="1"/>
        </xdr:cNvSpPr>
      </xdr:nvSpPr>
      <xdr:spPr bwMode="auto">
        <a:xfrm flipH="1">
          <a:off x="22330366" y="80532269"/>
          <a:ext cx="45719"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402404</xdr:colOff>
      <xdr:row>152</xdr:row>
      <xdr:rowOff>333910</xdr:rowOff>
    </xdr:from>
    <xdr:ext cx="198120" cy="281940"/>
    <xdr:sp macro="" textlink="">
      <xdr:nvSpPr>
        <xdr:cNvPr id="1413" name="Text Box 15"/>
        <xdr:cNvSpPr txBox="1">
          <a:spLocks noChangeArrowheads="1"/>
        </xdr:cNvSpPr>
      </xdr:nvSpPr>
      <xdr:spPr bwMode="auto">
        <a:xfrm>
          <a:off x="22808629" y="8063501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8</xdr:col>
      <xdr:colOff>30480</xdr:colOff>
      <xdr:row>156</xdr:row>
      <xdr:rowOff>0</xdr:rowOff>
    </xdr:from>
    <xdr:to>
      <xdr:col>8</xdr:col>
      <xdr:colOff>228600</xdr:colOff>
      <xdr:row>156</xdr:row>
      <xdr:rowOff>331914</xdr:rowOff>
    </xdr:to>
    <xdr:sp macro="" textlink="">
      <xdr:nvSpPr>
        <xdr:cNvPr id="1416" name="Text Box 15"/>
        <xdr:cNvSpPr txBox="1">
          <a:spLocks noChangeArrowheads="1"/>
        </xdr:cNvSpPr>
      </xdr:nvSpPr>
      <xdr:spPr bwMode="auto">
        <a:xfrm>
          <a:off x="13091160" y="103784400"/>
          <a:ext cx="198120" cy="697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167640</xdr:rowOff>
    </xdr:to>
    <xdr:sp macro="" textlink="">
      <xdr:nvSpPr>
        <xdr:cNvPr id="1417" name="Text Box 15"/>
        <xdr:cNvSpPr txBox="1">
          <a:spLocks noChangeArrowheads="1"/>
        </xdr:cNvSpPr>
      </xdr:nvSpPr>
      <xdr:spPr bwMode="auto">
        <a:xfrm>
          <a:off x="13091160" y="103784400"/>
          <a:ext cx="1981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331914</xdr:rowOff>
    </xdr:to>
    <xdr:sp macro="" textlink="">
      <xdr:nvSpPr>
        <xdr:cNvPr id="1418" name="Text Box 15"/>
        <xdr:cNvSpPr txBox="1">
          <a:spLocks noChangeArrowheads="1"/>
        </xdr:cNvSpPr>
      </xdr:nvSpPr>
      <xdr:spPr bwMode="auto">
        <a:xfrm>
          <a:off x="13091160" y="103784400"/>
          <a:ext cx="198120" cy="674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331914</xdr:rowOff>
    </xdr:to>
    <xdr:sp macro="" textlink="">
      <xdr:nvSpPr>
        <xdr:cNvPr id="1419" name="Text Box 15"/>
        <xdr:cNvSpPr txBox="1">
          <a:spLocks noChangeArrowheads="1"/>
        </xdr:cNvSpPr>
      </xdr:nvSpPr>
      <xdr:spPr bwMode="auto">
        <a:xfrm>
          <a:off x="13091160" y="103784400"/>
          <a:ext cx="198120" cy="690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0</xdr:colOff>
      <xdr:row>156</xdr:row>
      <xdr:rowOff>0</xdr:rowOff>
    </xdr:from>
    <xdr:ext cx="184731" cy="310341"/>
    <xdr:sp macro="" textlink="">
      <xdr:nvSpPr>
        <xdr:cNvPr id="1420" name="Text Box 16"/>
        <xdr:cNvSpPr txBox="1">
          <a:spLocks noChangeArrowheads="1"/>
        </xdr:cNvSpPr>
      </xdr:nvSpPr>
      <xdr:spPr bwMode="auto">
        <a:xfrm>
          <a:off x="14135100"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1421" name="Text Box 16"/>
        <xdr:cNvSpPr txBox="1">
          <a:spLocks noChangeArrowheads="1"/>
        </xdr:cNvSpPr>
      </xdr:nvSpPr>
      <xdr:spPr bwMode="auto">
        <a:xfrm>
          <a:off x="14135100"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1422" name="Text Box 16"/>
        <xdr:cNvSpPr txBox="1">
          <a:spLocks noChangeArrowheads="1"/>
        </xdr:cNvSpPr>
      </xdr:nvSpPr>
      <xdr:spPr bwMode="auto">
        <a:xfrm>
          <a:off x="14135100"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156</xdr:row>
      <xdr:rowOff>331914</xdr:rowOff>
    </xdr:to>
    <xdr:sp macro="" textlink="">
      <xdr:nvSpPr>
        <xdr:cNvPr id="1423" name="Text Box 15"/>
        <xdr:cNvSpPr txBox="1">
          <a:spLocks noChangeArrowheads="1"/>
        </xdr:cNvSpPr>
      </xdr:nvSpPr>
      <xdr:spPr bwMode="auto">
        <a:xfrm>
          <a:off x="13091160" y="103784400"/>
          <a:ext cx="198120" cy="674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167640</xdr:rowOff>
    </xdr:to>
    <xdr:sp macro="" textlink="">
      <xdr:nvSpPr>
        <xdr:cNvPr id="1424" name="Text Box 15"/>
        <xdr:cNvSpPr txBox="1">
          <a:spLocks noChangeArrowheads="1"/>
        </xdr:cNvSpPr>
      </xdr:nvSpPr>
      <xdr:spPr bwMode="auto">
        <a:xfrm>
          <a:off x="13091160" y="103784400"/>
          <a:ext cx="1981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167804</xdr:rowOff>
    </xdr:to>
    <xdr:sp macro="" textlink="">
      <xdr:nvSpPr>
        <xdr:cNvPr id="1425" name="Text Box 15"/>
        <xdr:cNvSpPr txBox="1">
          <a:spLocks noChangeArrowheads="1"/>
        </xdr:cNvSpPr>
      </xdr:nvSpPr>
      <xdr:spPr bwMode="auto">
        <a:xfrm>
          <a:off x="13091160" y="103784400"/>
          <a:ext cx="198120" cy="487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12</xdr:col>
      <xdr:colOff>908474</xdr:colOff>
      <xdr:row>156</xdr:row>
      <xdr:rowOff>0</xdr:rowOff>
    </xdr:from>
    <xdr:ext cx="9298" cy="316240"/>
    <xdr:sp macro="" textlink="">
      <xdr:nvSpPr>
        <xdr:cNvPr id="1426" name="Text Box 16"/>
        <xdr:cNvSpPr txBox="1">
          <a:spLocks noChangeArrowheads="1"/>
        </xdr:cNvSpPr>
      </xdr:nvSpPr>
      <xdr:spPr bwMode="auto">
        <a:xfrm>
          <a:off x="16270394" y="10378440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156</xdr:row>
      <xdr:rowOff>0</xdr:rowOff>
    </xdr:from>
    <xdr:ext cx="9298" cy="316240"/>
    <xdr:sp macro="" textlink="">
      <xdr:nvSpPr>
        <xdr:cNvPr id="1427" name="Text Box 16"/>
        <xdr:cNvSpPr txBox="1">
          <a:spLocks noChangeArrowheads="1"/>
        </xdr:cNvSpPr>
      </xdr:nvSpPr>
      <xdr:spPr bwMode="auto">
        <a:xfrm>
          <a:off x="16270394" y="10378440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1428" name="Text Box 16"/>
        <xdr:cNvSpPr txBox="1">
          <a:spLocks noChangeArrowheads="1"/>
        </xdr:cNvSpPr>
      </xdr:nvSpPr>
      <xdr:spPr bwMode="auto">
        <a:xfrm>
          <a:off x="14135100"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1429" name="Text Box 16"/>
        <xdr:cNvSpPr txBox="1">
          <a:spLocks noChangeArrowheads="1"/>
        </xdr:cNvSpPr>
      </xdr:nvSpPr>
      <xdr:spPr bwMode="auto">
        <a:xfrm>
          <a:off x="14135100"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9</xdr:col>
      <xdr:colOff>0</xdr:colOff>
      <xdr:row>156</xdr:row>
      <xdr:rowOff>0</xdr:rowOff>
    </xdr:from>
    <xdr:ext cx="184731" cy="310341"/>
    <xdr:sp macro="" textlink="">
      <xdr:nvSpPr>
        <xdr:cNvPr id="1430" name="Text Box 16"/>
        <xdr:cNvSpPr txBox="1">
          <a:spLocks noChangeArrowheads="1"/>
        </xdr:cNvSpPr>
      </xdr:nvSpPr>
      <xdr:spPr bwMode="auto">
        <a:xfrm>
          <a:off x="14135100"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twoCellAnchor editAs="oneCell">
    <xdr:from>
      <xdr:col>8</xdr:col>
      <xdr:colOff>30480</xdr:colOff>
      <xdr:row>156</xdr:row>
      <xdr:rowOff>0</xdr:rowOff>
    </xdr:from>
    <xdr:to>
      <xdr:col>8</xdr:col>
      <xdr:colOff>228600</xdr:colOff>
      <xdr:row>156</xdr:row>
      <xdr:rowOff>190944</xdr:rowOff>
    </xdr:to>
    <xdr:sp macro="" textlink="">
      <xdr:nvSpPr>
        <xdr:cNvPr id="1431" name="Text Box 15"/>
        <xdr:cNvSpPr txBox="1">
          <a:spLocks noChangeArrowheads="1"/>
        </xdr:cNvSpPr>
      </xdr:nvSpPr>
      <xdr:spPr bwMode="auto">
        <a:xfrm>
          <a:off x="13091160" y="103784400"/>
          <a:ext cx="198120" cy="533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167640</xdr:rowOff>
    </xdr:to>
    <xdr:sp macro="" textlink="">
      <xdr:nvSpPr>
        <xdr:cNvPr id="1432" name="Text Box 15"/>
        <xdr:cNvSpPr txBox="1">
          <a:spLocks noChangeArrowheads="1"/>
        </xdr:cNvSpPr>
      </xdr:nvSpPr>
      <xdr:spPr bwMode="auto">
        <a:xfrm>
          <a:off x="13091160" y="103784400"/>
          <a:ext cx="1981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167640</xdr:rowOff>
    </xdr:to>
    <xdr:sp macro="" textlink="">
      <xdr:nvSpPr>
        <xdr:cNvPr id="1433" name="Text Box 15"/>
        <xdr:cNvSpPr txBox="1">
          <a:spLocks noChangeArrowheads="1"/>
        </xdr:cNvSpPr>
      </xdr:nvSpPr>
      <xdr:spPr bwMode="auto">
        <a:xfrm>
          <a:off x="13091160" y="103784400"/>
          <a:ext cx="1981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183324</xdr:rowOff>
    </xdr:to>
    <xdr:sp macro="" textlink="">
      <xdr:nvSpPr>
        <xdr:cNvPr id="1434" name="Text Box 15"/>
        <xdr:cNvSpPr txBox="1">
          <a:spLocks noChangeArrowheads="1"/>
        </xdr:cNvSpPr>
      </xdr:nvSpPr>
      <xdr:spPr bwMode="auto">
        <a:xfrm>
          <a:off x="13091160" y="103784400"/>
          <a:ext cx="198120" cy="526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167640</xdr:rowOff>
    </xdr:to>
    <xdr:sp macro="" textlink="">
      <xdr:nvSpPr>
        <xdr:cNvPr id="1435" name="Text Box 15"/>
        <xdr:cNvSpPr txBox="1">
          <a:spLocks noChangeArrowheads="1"/>
        </xdr:cNvSpPr>
      </xdr:nvSpPr>
      <xdr:spPr bwMode="auto">
        <a:xfrm>
          <a:off x="13091160" y="103784400"/>
          <a:ext cx="1981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167640</xdr:rowOff>
    </xdr:to>
    <xdr:sp macro="" textlink="">
      <xdr:nvSpPr>
        <xdr:cNvPr id="1436" name="Text Box 15"/>
        <xdr:cNvSpPr txBox="1">
          <a:spLocks noChangeArrowheads="1"/>
        </xdr:cNvSpPr>
      </xdr:nvSpPr>
      <xdr:spPr bwMode="auto">
        <a:xfrm>
          <a:off x="13091160" y="103784400"/>
          <a:ext cx="1981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xdr:colOff>
      <xdr:row>156</xdr:row>
      <xdr:rowOff>0</xdr:rowOff>
    </xdr:from>
    <xdr:to>
      <xdr:col>8</xdr:col>
      <xdr:colOff>228600</xdr:colOff>
      <xdr:row>156</xdr:row>
      <xdr:rowOff>165899</xdr:rowOff>
    </xdr:to>
    <xdr:sp macro="" textlink="">
      <xdr:nvSpPr>
        <xdr:cNvPr id="1437" name="Text Box 15"/>
        <xdr:cNvSpPr txBox="1">
          <a:spLocks noChangeArrowheads="1"/>
        </xdr:cNvSpPr>
      </xdr:nvSpPr>
      <xdr:spPr bwMode="auto">
        <a:xfrm>
          <a:off x="13091160" y="103784400"/>
          <a:ext cx="198120" cy="364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12</xdr:col>
      <xdr:colOff>908474</xdr:colOff>
      <xdr:row>156</xdr:row>
      <xdr:rowOff>0</xdr:rowOff>
    </xdr:from>
    <xdr:ext cx="9298" cy="316240"/>
    <xdr:sp macro="" textlink="">
      <xdr:nvSpPr>
        <xdr:cNvPr id="1438" name="Text Box 16"/>
        <xdr:cNvSpPr txBox="1">
          <a:spLocks noChangeArrowheads="1"/>
        </xdr:cNvSpPr>
      </xdr:nvSpPr>
      <xdr:spPr bwMode="auto">
        <a:xfrm>
          <a:off x="16270394" y="10378440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156</xdr:row>
      <xdr:rowOff>0</xdr:rowOff>
    </xdr:from>
    <xdr:ext cx="9298" cy="316240"/>
    <xdr:sp macro="" textlink="">
      <xdr:nvSpPr>
        <xdr:cNvPr id="1439" name="Text Box 16"/>
        <xdr:cNvSpPr txBox="1">
          <a:spLocks noChangeArrowheads="1"/>
        </xdr:cNvSpPr>
      </xdr:nvSpPr>
      <xdr:spPr bwMode="auto">
        <a:xfrm>
          <a:off x="16270394" y="10378440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8</xdr:col>
      <xdr:colOff>30480</xdr:colOff>
      <xdr:row>156</xdr:row>
      <xdr:rowOff>0</xdr:rowOff>
    </xdr:from>
    <xdr:ext cx="198120" cy="526224"/>
    <xdr:sp macro="" textlink="">
      <xdr:nvSpPr>
        <xdr:cNvPr id="1440" name="Text Box 15"/>
        <xdr:cNvSpPr txBox="1">
          <a:spLocks noChangeArrowheads="1"/>
        </xdr:cNvSpPr>
      </xdr:nvSpPr>
      <xdr:spPr bwMode="auto">
        <a:xfrm>
          <a:off x="13091160" y="103784400"/>
          <a:ext cx="198120" cy="526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503364"/>
    <xdr:sp macro="" textlink="">
      <xdr:nvSpPr>
        <xdr:cNvPr id="1441" name="Text Box 15"/>
        <xdr:cNvSpPr txBox="1">
          <a:spLocks noChangeArrowheads="1"/>
        </xdr:cNvSpPr>
      </xdr:nvSpPr>
      <xdr:spPr bwMode="auto">
        <a:xfrm>
          <a:off x="13091160" y="103784400"/>
          <a:ext cx="198120" cy="503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518604"/>
    <xdr:sp macro="" textlink="">
      <xdr:nvSpPr>
        <xdr:cNvPr id="1442" name="Text Box 15"/>
        <xdr:cNvSpPr txBox="1">
          <a:spLocks noChangeArrowheads="1"/>
        </xdr:cNvSpPr>
      </xdr:nvSpPr>
      <xdr:spPr bwMode="auto">
        <a:xfrm>
          <a:off x="13091160" y="103784400"/>
          <a:ext cx="198120" cy="51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30480</xdr:colOff>
      <xdr:row>156</xdr:row>
      <xdr:rowOff>0</xdr:rowOff>
    </xdr:from>
    <xdr:ext cx="198120" cy="503364"/>
    <xdr:sp macro="" textlink="">
      <xdr:nvSpPr>
        <xdr:cNvPr id="1443" name="Text Box 15"/>
        <xdr:cNvSpPr txBox="1">
          <a:spLocks noChangeArrowheads="1"/>
        </xdr:cNvSpPr>
      </xdr:nvSpPr>
      <xdr:spPr bwMode="auto">
        <a:xfrm>
          <a:off x="13091160" y="103784400"/>
          <a:ext cx="198120" cy="503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1227454</xdr:colOff>
      <xdr:row>152</xdr:row>
      <xdr:rowOff>0</xdr:rowOff>
    </xdr:from>
    <xdr:ext cx="184731" cy="310341"/>
    <xdr:sp macro="" textlink="">
      <xdr:nvSpPr>
        <xdr:cNvPr id="1444" name="Text Box 16"/>
        <xdr:cNvSpPr txBox="1">
          <a:spLocks noChangeArrowheads="1"/>
        </xdr:cNvSpPr>
      </xdr:nvSpPr>
      <xdr:spPr bwMode="auto">
        <a:xfrm>
          <a:off x="13007974" y="10137648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1445" name="Text Box 16"/>
        <xdr:cNvSpPr txBox="1">
          <a:spLocks noChangeArrowheads="1"/>
        </xdr:cNvSpPr>
      </xdr:nvSpPr>
      <xdr:spPr bwMode="auto">
        <a:xfrm>
          <a:off x="13007974" y="10137648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1446" name="Text Box 16"/>
        <xdr:cNvSpPr txBox="1">
          <a:spLocks noChangeArrowheads="1"/>
        </xdr:cNvSpPr>
      </xdr:nvSpPr>
      <xdr:spPr bwMode="auto">
        <a:xfrm>
          <a:off x="13007974" y="10137648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1447" name="Text Box 16"/>
        <xdr:cNvSpPr txBox="1">
          <a:spLocks noChangeArrowheads="1"/>
        </xdr:cNvSpPr>
      </xdr:nvSpPr>
      <xdr:spPr bwMode="auto">
        <a:xfrm>
          <a:off x="13007974" y="10137648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1448" name="Text Box 16"/>
        <xdr:cNvSpPr txBox="1">
          <a:spLocks noChangeArrowheads="1"/>
        </xdr:cNvSpPr>
      </xdr:nvSpPr>
      <xdr:spPr bwMode="auto">
        <a:xfrm>
          <a:off x="13007974" y="10137648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152</xdr:row>
      <xdr:rowOff>0</xdr:rowOff>
    </xdr:from>
    <xdr:ext cx="184731" cy="310341"/>
    <xdr:sp macro="" textlink="">
      <xdr:nvSpPr>
        <xdr:cNvPr id="1449" name="Text Box 16"/>
        <xdr:cNvSpPr txBox="1">
          <a:spLocks noChangeArrowheads="1"/>
        </xdr:cNvSpPr>
      </xdr:nvSpPr>
      <xdr:spPr bwMode="auto">
        <a:xfrm>
          <a:off x="13007974" y="10137648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0"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1"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2"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3"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4"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5"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6"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7"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8"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59"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60"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153</xdr:row>
      <xdr:rowOff>0</xdr:rowOff>
    </xdr:from>
    <xdr:ext cx="184731" cy="310341"/>
    <xdr:sp macro="" textlink="">
      <xdr:nvSpPr>
        <xdr:cNvPr id="1461" name="Text Box 16"/>
        <xdr:cNvSpPr txBox="1">
          <a:spLocks noChangeArrowheads="1"/>
        </xdr:cNvSpPr>
      </xdr:nvSpPr>
      <xdr:spPr bwMode="auto">
        <a:xfrm>
          <a:off x="13007974" y="10188702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1462" name="Text Box 16"/>
        <xdr:cNvSpPr txBox="1">
          <a:spLocks noChangeArrowheads="1"/>
        </xdr:cNvSpPr>
      </xdr:nvSpPr>
      <xdr:spPr bwMode="auto">
        <a:xfrm>
          <a:off x="13007974" y="1029081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1463" name="Text Box 16"/>
        <xdr:cNvSpPr txBox="1">
          <a:spLocks noChangeArrowheads="1"/>
        </xdr:cNvSpPr>
      </xdr:nvSpPr>
      <xdr:spPr bwMode="auto">
        <a:xfrm>
          <a:off x="13007974" y="1029081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1464" name="Text Box 16"/>
        <xdr:cNvSpPr txBox="1">
          <a:spLocks noChangeArrowheads="1"/>
        </xdr:cNvSpPr>
      </xdr:nvSpPr>
      <xdr:spPr bwMode="auto">
        <a:xfrm>
          <a:off x="13007974" y="1029081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1465" name="Text Box 16"/>
        <xdr:cNvSpPr txBox="1">
          <a:spLocks noChangeArrowheads="1"/>
        </xdr:cNvSpPr>
      </xdr:nvSpPr>
      <xdr:spPr bwMode="auto">
        <a:xfrm>
          <a:off x="13007974" y="1029081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1466" name="Text Box 16"/>
        <xdr:cNvSpPr txBox="1">
          <a:spLocks noChangeArrowheads="1"/>
        </xdr:cNvSpPr>
      </xdr:nvSpPr>
      <xdr:spPr bwMode="auto">
        <a:xfrm>
          <a:off x="13007974" y="1029081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155</xdr:row>
      <xdr:rowOff>0</xdr:rowOff>
    </xdr:from>
    <xdr:ext cx="184731" cy="310341"/>
    <xdr:sp macro="" textlink="">
      <xdr:nvSpPr>
        <xdr:cNvPr id="1467" name="Text Box 16"/>
        <xdr:cNvSpPr txBox="1">
          <a:spLocks noChangeArrowheads="1"/>
        </xdr:cNvSpPr>
      </xdr:nvSpPr>
      <xdr:spPr bwMode="auto">
        <a:xfrm>
          <a:off x="13007974" y="1029081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68"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69"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0"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1"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2"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3"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4"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5"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6"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7"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8"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156</xdr:row>
      <xdr:rowOff>0</xdr:rowOff>
    </xdr:from>
    <xdr:ext cx="184731" cy="310341"/>
    <xdr:sp macro="" textlink="">
      <xdr:nvSpPr>
        <xdr:cNvPr id="1479" name="Text Box 16"/>
        <xdr:cNvSpPr txBox="1">
          <a:spLocks noChangeArrowheads="1"/>
        </xdr:cNvSpPr>
      </xdr:nvSpPr>
      <xdr:spPr bwMode="auto">
        <a:xfrm>
          <a:off x="13007974" y="10378440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1480" name="Text Box 16"/>
        <xdr:cNvSpPr txBox="1">
          <a:spLocks noChangeArrowheads="1"/>
        </xdr:cNvSpPr>
      </xdr:nvSpPr>
      <xdr:spPr bwMode="auto">
        <a:xfrm>
          <a:off x="13007974" y="10429494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1481" name="Text Box 16"/>
        <xdr:cNvSpPr txBox="1">
          <a:spLocks noChangeArrowheads="1"/>
        </xdr:cNvSpPr>
      </xdr:nvSpPr>
      <xdr:spPr bwMode="auto">
        <a:xfrm>
          <a:off x="13007974" y="10429494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1482" name="Text Box 16"/>
        <xdr:cNvSpPr txBox="1">
          <a:spLocks noChangeArrowheads="1"/>
        </xdr:cNvSpPr>
      </xdr:nvSpPr>
      <xdr:spPr bwMode="auto">
        <a:xfrm>
          <a:off x="13007974" y="10429494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1483" name="Text Box 16"/>
        <xdr:cNvSpPr txBox="1">
          <a:spLocks noChangeArrowheads="1"/>
        </xdr:cNvSpPr>
      </xdr:nvSpPr>
      <xdr:spPr bwMode="auto">
        <a:xfrm>
          <a:off x="13007974" y="10429494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1484" name="Text Box 16"/>
        <xdr:cNvSpPr txBox="1">
          <a:spLocks noChangeArrowheads="1"/>
        </xdr:cNvSpPr>
      </xdr:nvSpPr>
      <xdr:spPr bwMode="auto">
        <a:xfrm>
          <a:off x="13007974" y="10429494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7</xdr:col>
      <xdr:colOff>1227454</xdr:colOff>
      <xdr:row>157</xdr:row>
      <xdr:rowOff>0</xdr:rowOff>
    </xdr:from>
    <xdr:ext cx="184731" cy="310341"/>
    <xdr:sp macro="" textlink="">
      <xdr:nvSpPr>
        <xdr:cNvPr id="1485" name="Text Box 16"/>
        <xdr:cNvSpPr txBox="1">
          <a:spLocks noChangeArrowheads="1"/>
        </xdr:cNvSpPr>
      </xdr:nvSpPr>
      <xdr:spPr bwMode="auto">
        <a:xfrm>
          <a:off x="13007974" y="104294940"/>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86"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87"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88"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89"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90"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91"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92"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12</xdr:col>
      <xdr:colOff>908474</xdr:colOff>
      <xdr:row>158</xdr:row>
      <xdr:rowOff>0</xdr:rowOff>
    </xdr:from>
    <xdr:ext cx="9298" cy="316240"/>
    <xdr:sp macro="" textlink="">
      <xdr:nvSpPr>
        <xdr:cNvPr id="1493" name="Text Box 16"/>
        <xdr:cNvSpPr txBox="1">
          <a:spLocks noChangeArrowheads="1"/>
        </xdr:cNvSpPr>
      </xdr:nvSpPr>
      <xdr:spPr bwMode="auto">
        <a:xfrm>
          <a:off x="16384694" y="84673440"/>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49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49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49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49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49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49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00"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0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0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0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0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0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0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0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0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0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10"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1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1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1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1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1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1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1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1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1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20"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2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2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2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2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2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2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2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2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2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30"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3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3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3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3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3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3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3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3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3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40"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4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4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4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4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4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4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4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4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4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50"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5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5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5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5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5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5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5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5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9298" cy="316240"/>
    <xdr:sp macro="" textlink="">
      <xdr:nvSpPr>
        <xdr:cNvPr id="1559"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6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3476</xdr:rowOff>
    </xdr:from>
    <xdr:ext cx="9298" cy="316240"/>
    <xdr:sp macro="" textlink="">
      <xdr:nvSpPr>
        <xdr:cNvPr id="1561" name="Text Box 16"/>
        <xdr:cNvSpPr txBox="1">
          <a:spLocks noChangeArrowheads="1"/>
        </xdr:cNvSpPr>
      </xdr:nvSpPr>
      <xdr:spPr bwMode="auto">
        <a:xfrm>
          <a:off x="19323978"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34</xdr:row>
      <xdr:rowOff>0</xdr:rowOff>
    </xdr:from>
    <xdr:ext cx="198120" cy="281940"/>
    <xdr:sp macro="" textlink="">
      <xdr:nvSpPr>
        <xdr:cNvPr id="156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6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0</xdr:rowOff>
    </xdr:from>
    <xdr:ext cx="198120" cy="281940"/>
    <xdr:sp macro="" textlink="">
      <xdr:nvSpPr>
        <xdr:cNvPr id="156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34</xdr:row>
      <xdr:rowOff>3476</xdr:rowOff>
    </xdr:from>
    <xdr:ext cx="9298" cy="316240"/>
    <xdr:sp macro="" textlink="">
      <xdr:nvSpPr>
        <xdr:cNvPr id="1565" name="Text Box 16"/>
        <xdr:cNvSpPr txBox="1">
          <a:spLocks noChangeArrowheads="1"/>
        </xdr:cNvSpPr>
      </xdr:nvSpPr>
      <xdr:spPr bwMode="auto">
        <a:xfrm>
          <a:off x="19323978"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35</xdr:row>
      <xdr:rowOff>0</xdr:rowOff>
    </xdr:from>
    <xdr:ext cx="198120" cy="281940"/>
    <xdr:sp macro="" textlink="">
      <xdr:nvSpPr>
        <xdr:cNvPr id="1566"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3476</xdr:rowOff>
    </xdr:from>
    <xdr:ext cx="9298" cy="316240"/>
    <xdr:sp macro="" textlink="">
      <xdr:nvSpPr>
        <xdr:cNvPr id="1567" name="Text Box 16"/>
        <xdr:cNvSpPr txBox="1">
          <a:spLocks noChangeArrowheads="1"/>
        </xdr:cNvSpPr>
      </xdr:nvSpPr>
      <xdr:spPr bwMode="auto">
        <a:xfrm>
          <a:off x="19323978"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35</xdr:row>
      <xdr:rowOff>0</xdr:rowOff>
    </xdr:from>
    <xdr:ext cx="198120" cy="281940"/>
    <xdr:sp macro="" textlink="">
      <xdr:nvSpPr>
        <xdr:cNvPr id="1568"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0</xdr:rowOff>
    </xdr:from>
    <xdr:ext cx="198120" cy="281940"/>
    <xdr:sp macro="" textlink="">
      <xdr:nvSpPr>
        <xdr:cNvPr id="1569"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0</xdr:rowOff>
    </xdr:from>
    <xdr:ext cx="198120" cy="281940"/>
    <xdr:sp macro="" textlink="">
      <xdr:nvSpPr>
        <xdr:cNvPr id="1570"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3476</xdr:rowOff>
    </xdr:from>
    <xdr:ext cx="9298" cy="316240"/>
    <xdr:sp macro="" textlink="">
      <xdr:nvSpPr>
        <xdr:cNvPr id="1571" name="Text Box 16"/>
        <xdr:cNvSpPr txBox="1">
          <a:spLocks noChangeArrowheads="1"/>
        </xdr:cNvSpPr>
      </xdr:nvSpPr>
      <xdr:spPr bwMode="auto">
        <a:xfrm>
          <a:off x="19323978"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57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573"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57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7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7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7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578"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57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8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8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8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583"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58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8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8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8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588"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58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9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9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9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593"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59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9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9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59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598"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59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0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0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0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03"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0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0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0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0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08"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0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1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1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1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13"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1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1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1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1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18"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1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2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2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2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23"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2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2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2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2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28"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2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3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3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3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33"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3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3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3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9298" cy="316240"/>
    <xdr:sp macro="" textlink="">
      <xdr:nvSpPr>
        <xdr:cNvPr id="1637"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3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3476</xdr:rowOff>
    </xdr:from>
    <xdr:ext cx="9298" cy="316240"/>
    <xdr:sp macro="" textlink="">
      <xdr:nvSpPr>
        <xdr:cNvPr id="1639" name="Text Box 16"/>
        <xdr:cNvSpPr txBox="1">
          <a:spLocks noChangeArrowheads="1"/>
        </xdr:cNvSpPr>
      </xdr:nvSpPr>
      <xdr:spPr bwMode="auto">
        <a:xfrm>
          <a:off x="19323978"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122</xdr:row>
      <xdr:rowOff>0</xdr:rowOff>
    </xdr:from>
    <xdr:ext cx="198120" cy="281940"/>
    <xdr:sp macro="" textlink="">
      <xdr:nvSpPr>
        <xdr:cNvPr id="164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41"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0</xdr:rowOff>
    </xdr:from>
    <xdr:ext cx="198120" cy="281940"/>
    <xdr:sp macro="" textlink="">
      <xdr:nvSpPr>
        <xdr:cNvPr id="164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122</xdr:row>
      <xdr:rowOff>3476</xdr:rowOff>
    </xdr:from>
    <xdr:ext cx="9298" cy="316240"/>
    <xdr:sp macro="" textlink="">
      <xdr:nvSpPr>
        <xdr:cNvPr id="1643" name="Text Box 16"/>
        <xdr:cNvSpPr txBox="1">
          <a:spLocks noChangeArrowheads="1"/>
        </xdr:cNvSpPr>
      </xdr:nvSpPr>
      <xdr:spPr bwMode="auto">
        <a:xfrm>
          <a:off x="19323978"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123</xdr:row>
      <xdr:rowOff>0</xdr:rowOff>
    </xdr:from>
    <xdr:ext cx="198120" cy="281940"/>
    <xdr:sp macro="" textlink="">
      <xdr:nvSpPr>
        <xdr:cNvPr id="1644"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123</xdr:row>
      <xdr:rowOff>3476</xdr:rowOff>
    </xdr:from>
    <xdr:ext cx="9298" cy="316240"/>
    <xdr:sp macro="" textlink="">
      <xdr:nvSpPr>
        <xdr:cNvPr id="1645" name="Text Box 16"/>
        <xdr:cNvSpPr txBox="1">
          <a:spLocks noChangeArrowheads="1"/>
        </xdr:cNvSpPr>
      </xdr:nvSpPr>
      <xdr:spPr bwMode="auto">
        <a:xfrm>
          <a:off x="19323978"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123</xdr:row>
      <xdr:rowOff>0</xdr:rowOff>
    </xdr:from>
    <xdr:ext cx="198120" cy="281940"/>
    <xdr:sp macro="" textlink="">
      <xdr:nvSpPr>
        <xdr:cNvPr id="1646"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123</xdr:row>
      <xdr:rowOff>0</xdr:rowOff>
    </xdr:from>
    <xdr:ext cx="198120" cy="281940"/>
    <xdr:sp macro="" textlink="">
      <xdr:nvSpPr>
        <xdr:cNvPr id="1647"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123</xdr:row>
      <xdr:rowOff>0</xdr:rowOff>
    </xdr:from>
    <xdr:ext cx="198120" cy="281940"/>
    <xdr:sp macro="" textlink="">
      <xdr:nvSpPr>
        <xdr:cNvPr id="1648"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123</xdr:row>
      <xdr:rowOff>3476</xdr:rowOff>
    </xdr:from>
    <xdr:ext cx="9298" cy="316240"/>
    <xdr:sp macro="" textlink="">
      <xdr:nvSpPr>
        <xdr:cNvPr id="1649" name="Text Box 16"/>
        <xdr:cNvSpPr txBox="1">
          <a:spLocks noChangeArrowheads="1"/>
        </xdr:cNvSpPr>
      </xdr:nvSpPr>
      <xdr:spPr bwMode="auto">
        <a:xfrm>
          <a:off x="19323978"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5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51"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5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5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5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5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56"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5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5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5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6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61"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6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6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6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6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66"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6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6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6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7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71"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7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7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7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7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76"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7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7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7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8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81"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8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8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8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8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86"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8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8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8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9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91"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9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9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9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9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696"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69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9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69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0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701"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70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0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0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05"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706"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707"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0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0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1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711"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712"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13"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14"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9298" cy="316240"/>
    <xdr:sp macro="" textlink="">
      <xdr:nvSpPr>
        <xdr:cNvPr id="1715" name="Text Box 16"/>
        <xdr:cNvSpPr txBox="1">
          <a:spLocks noChangeArrowheads="1"/>
        </xdr:cNvSpPr>
      </xdr:nvSpPr>
      <xdr:spPr bwMode="auto">
        <a:xfrm>
          <a:off x="19323978"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716"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3476</xdr:rowOff>
    </xdr:from>
    <xdr:ext cx="9298" cy="316240"/>
    <xdr:sp macro="" textlink="">
      <xdr:nvSpPr>
        <xdr:cNvPr id="1717" name="Text Box 16"/>
        <xdr:cNvSpPr txBox="1">
          <a:spLocks noChangeArrowheads="1"/>
        </xdr:cNvSpPr>
      </xdr:nvSpPr>
      <xdr:spPr bwMode="auto">
        <a:xfrm>
          <a:off x="19323978"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124</xdr:row>
      <xdr:rowOff>0</xdr:rowOff>
    </xdr:from>
    <xdr:ext cx="198120" cy="281940"/>
    <xdr:sp macro="" textlink="">
      <xdr:nvSpPr>
        <xdr:cNvPr id="1718"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19"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0</xdr:rowOff>
    </xdr:from>
    <xdr:ext cx="198120" cy="281940"/>
    <xdr:sp macro="" textlink="">
      <xdr:nvSpPr>
        <xdr:cNvPr id="1720" name="Text Box 15"/>
        <xdr:cNvSpPr txBox="1">
          <a:spLocks noChangeArrowheads="1"/>
        </xdr:cNvSpPr>
      </xdr:nvSpPr>
      <xdr:spPr bwMode="auto">
        <a:xfrm>
          <a:off x="19323978"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124</xdr:row>
      <xdr:rowOff>3476</xdr:rowOff>
    </xdr:from>
    <xdr:ext cx="9298" cy="316240"/>
    <xdr:sp macro="" textlink="">
      <xdr:nvSpPr>
        <xdr:cNvPr id="1721" name="Text Box 16"/>
        <xdr:cNvSpPr txBox="1">
          <a:spLocks noChangeArrowheads="1"/>
        </xdr:cNvSpPr>
      </xdr:nvSpPr>
      <xdr:spPr bwMode="auto">
        <a:xfrm>
          <a:off x="19323978"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125</xdr:row>
      <xdr:rowOff>0</xdr:rowOff>
    </xdr:from>
    <xdr:ext cx="198120" cy="281940"/>
    <xdr:sp macro="" textlink="">
      <xdr:nvSpPr>
        <xdr:cNvPr id="1722"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125</xdr:row>
      <xdr:rowOff>3476</xdr:rowOff>
    </xdr:from>
    <xdr:ext cx="9298" cy="316240"/>
    <xdr:sp macro="" textlink="">
      <xdr:nvSpPr>
        <xdr:cNvPr id="1723" name="Text Box 16"/>
        <xdr:cNvSpPr txBox="1">
          <a:spLocks noChangeArrowheads="1"/>
        </xdr:cNvSpPr>
      </xdr:nvSpPr>
      <xdr:spPr bwMode="auto">
        <a:xfrm>
          <a:off x="19323978"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125</xdr:row>
      <xdr:rowOff>0</xdr:rowOff>
    </xdr:from>
    <xdr:ext cx="198120" cy="281940"/>
    <xdr:sp macro="" textlink="">
      <xdr:nvSpPr>
        <xdr:cNvPr id="1724"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125</xdr:row>
      <xdr:rowOff>0</xdr:rowOff>
    </xdr:from>
    <xdr:ext cx="198120" cy="281940"/>
    <xdr:sp macro="" textlink="">
      <xdr:nvSpPr>
        <xdr:cNvPr id="1725"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125</xdr:row>
      <xdr:rowOff>0</xdr:rowOff>
    </xdr:from>
    <xdr:ext cx="198120" cy="281940"/>
    <xdr:sp macro="" textlink="">
      <xdr:nvSpPr>
        <xdr:cNvPr id="1726" name="Text Box 15"/>
        <xdr:cNvSpPr txBox="1">
          <a:spLocks noChangeArrowheads="1"/>
        </xdr:cNvSpPr>
      </xdr:nvSpPr>
      <xdr:spPr bwMode="auto">
        <a:xfrm>
          <a:off x="19323978"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125</xdr:row>
      <xdr:rowOff>3476</xdr:rowOff>
    </xdr:from>
    <xdr:ext cx="9298" cy="316240"/>
    <xdr:sp macro="" textlink="">
      <xdr:nvSpPr>
        <xdr:cNvPr id="1727" name="Text Box 16"/>
        <xdr:cNvSpPr txBox="1">
          <a:spLocks noChangeArrowheads="1"/>
        </xdr:cNvSpPr>
      </xdr:nvSpPr>
      <xdr:spPr bwMode="auto">
        <a:xfrm>
          <a:off x="19323978"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2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29"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3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3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3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3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34"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3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3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3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3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39"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4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4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4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4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9298" cy="316240"/>
    <xdr:sp macro="" textlink="">
      <xdr:nvSpPr>
        <xdr:cNvPr id="1744"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9298" cy="316240"/>
    <xdr:sp macro="" textlink="">
      <xdr:nvSpPr>
        <xdr:cNvPr id="1745"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4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4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4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4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5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5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5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5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5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5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5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5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5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5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6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6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6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6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6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6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6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6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6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6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7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7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7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7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7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7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7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7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7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7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8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8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8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8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8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8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8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8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8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8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9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9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9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9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9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9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9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79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79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79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0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0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0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0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0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0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0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0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0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0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1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11"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1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1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1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1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1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1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1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19"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2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2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2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2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2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25"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2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2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2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2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30"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3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3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3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3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35"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3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3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3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39"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4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41"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4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4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4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45"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4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47"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4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4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50"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5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5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5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5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5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56"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5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5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5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6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6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6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6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64"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6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6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6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6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6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70"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7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7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7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74"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7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3476</xdr:rowOff>
    </xdr:from>
    <xdr:ext cx="9298" cy="316240"/>
    <xdr:sp macro="" textlink="">
      <xdr:nvSpPr>
        <xdr:cNvPr id="1876" name="Text Box 16"/>
        <xdr:cNvSpPr txBox="1">
          <a:spLocks noChangeArrowheads="1"/>
        </xdr:cNvSpPr>
      </xdr:nvSpPr>
      <xdr:spPr bwMode="auto">
        <a:xfrm>
          <a:off x="19323978" y="8030457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7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78"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7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3476</xdr:rowOff>
    </xdr:from>
    <xdr:ext cx="9298" cy="316240"/>
    <xdr:sp macro="" textlink="">
      <xdr:nvSpPr>
        <xdr:cNvPr id="1880" name="Text Box 16"/>
        <xdr:cNvSpPr txBox="1">
          <a:spLocks noChangeArrowheads="1"/>
        </xdr:cNvSpPr>
      </xdr:nvSpPr>
      <xdr:spPr bwMode="auto">
        <a:xfrm>
          <a:off x="19323978" y="8030457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151</xdr:row>
      <xdr:rowOff>0</xdr:rowOff>
    </xdr:from>
    <xdr:ext cx="198120" cy="281940"/>
    <xdr:sp macro="" textlink="">
      <xdr:nvSpPr>
        <xdr:cNvPr id="1881" name="Text Box 15"/>
        <xdr:cNvSpPr txBox="1">
          <a:spLocks noChangeArrowheads="1"/>
        </xdr:cNvSpPr>
      </xdr:nvSpPr>
      <xdr:spPr bwMode="auto">
        <a:xfrm>
          <a:off x="19323978"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151</xdr:row>
      <xdr:rowOff>3476</xdr:rowOff>
    </xdr:from>
    <xdr:ext cx="9298" cy="316240"/>
    <xdr:sp macro="" textlink="">
      <xdr:nvSpPr>
        <xdr:cNvPr id="1882" name="Text Box 16"/>
        <xdr:cNvSpPr txBox="1">
          <a:spLocks noChangeArrowheads="1"/>
        </xdr:cNvSpPr>
      </xdr:nvSpPr>
      <xdr:spPr bwMode="auto">
        <a:xfrm>
          <a:off x="19323978" y="8084397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151</xdr:row>
      <xdr:rowOff>0</xdr:rowOff>
    </xdr:from>
    <xdr:ext cx="198120" cy="281940"/>
    <xdr:sp macro="" textlink="">
      <xdr:nvSpPr>
        <xdr:cNvPr id="1883" name="Text Box 15"/>
        <xdr:cNvSpPr txBox="1">
          <a:spLocks noChangeArrowheads="1"/>
        </xdr:cNvSpPr>
      </xdr:nvSpPr>
      <xdr:spPr bwMode="auto">
        <a:xfrm>
          <a:off x="19323978"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151</xdr:row>
      <xdr:rowOff>0</xdr:rowOff>
    </xdr:from>
    <xdr:ext cx="198120" cy="281940"/>
    <xdr:sp macro="" textlink="">
      <xdr:nvSpPr>
        <xdr:cNvPr id="1884" name="Text Box 15"/>
        <xdr:cNvSpPr txBox="1">
          <a:spLocks noChangeArrowheads="1"/>
        </xdr:cNvSpPr>
      </xdr:nvSpPr>
      <xdr:spPr bwMode="auto">
        <a:xfrm>
          <a:off x="19323978"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151</xdr:row>
      <xdr:rowOff>0</xdr:rowOff>
    </xdr:from>
    <xdr:ext cx="198120" cy="281940"/>
    <xdr:sp macro="" textlink="">
      <xdr:nvSpPr>
        <xdr:cNvPr id="1885" name="Text Box 15"/>
        <xdr:cNvSpPr txBox="1">
          <a:spLocks noChangeArrowheads="1"/>
        </xdr:cNvSpPr>
      </xdr:nvSpPr>
      <xdr:spPr bwMode="auto">
        <a:xfrm>
          <a:off x="19323978"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151</xdr:row>
      <xdr:rowOff>3476</xdr:rowOff>
    </xdr:from>
    <xdr:ext cx="9298" cy="316240"/>
    <xdr:sp macro="" textlink="">
      <xdr:nvSpPr>
        <xdr:cNvPr id="1886" name="Text Box 16"/>
        <xdr:cNvSpPr txBox="1">
          <a:spLocks noChangeArrowheads="1"/>
        </xdr:cNvSpPr>
      </xdr:nvSpPr>
      <xdr:spPr bwMode="auto">
        <a:xfrm>
          <a:off x="19323978" y="8084397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8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8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8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9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9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9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9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9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9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9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89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89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89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0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0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0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0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0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0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0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0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0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0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1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1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1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1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1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1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1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1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1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1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2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2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2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2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2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2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2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2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2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2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3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3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3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3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3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3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3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3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3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3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4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4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4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43"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44"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4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4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4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4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4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50"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5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52"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5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54"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55"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56"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57"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58"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59"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60"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16</xdr:col>
      <xdr:colOff>0</xdr:colOff>
      <xdr:row>150</xdr:row>
      <xdr:rowOff>0</xdr:rowOff>
    </xdr:from>
    <xdr:ext cx="198120" cy="281940"/>
    <xdr:sp macro="" textlink="">
      <xdr:nvSpPr>
        <xdr:cNvPr id="1961"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62"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198120" cy="281940"/>
    <xdr:sp macro="" textlink="">
      <xdr:nvSpPr>
        <xdr:cNvPr id="1963" name="Text Box 15"/>
        <xdr:cNvSpPr txBox="1">
          <a:spLocks noChangeArrowheads="1"/>
        </xdr:cNvSpPr>
      </xdr:nvSpPr>
      <xdr:spPr bwMode="auto">
        <a:xfrm>
          <a:off x="19323978"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150</xdr:row>
      <xdr:rowOff>0</xdr:rowOff>
    </xdr:from>
    <xdr:ext cx="9298" cy="316240"/>
    <xdr:sp macro="" textlink="">
      <xdr:nvSpPr>
        <xdr:cNvPr id="1964" name="Text Box 16"/>
        <xdr:cNvSpPr txBox="1">
          <a:spLocks noChangeArrowheads="1"/>
        </xdr:cNvSpPr>
      </xdr:nvSpPr>
      <xdr:spPr bwMode="auto">
        <a:xfrm>
          <a:off x="19323978"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6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66"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6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6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6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7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71"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7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7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7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7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76"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7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7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7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8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9298" cy="316240"/>
    <xdr:sp macro="" textlink="">
      <xdr:nvSpPr>
        <xdr:cNvPr id="1981"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9298" cy="316240"/>
    <xdr:sp macro="" textlink="">
      <xdr:nvSpPr>
        <xdr:cNvPr id="1982"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8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8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8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8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8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8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8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9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9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9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9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9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199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9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9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199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199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0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0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0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0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0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0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0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0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0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0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1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1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1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1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1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1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1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1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1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1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2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2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2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2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2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2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2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2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2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2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3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3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3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3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3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3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3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3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3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3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4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4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4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4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4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4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4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4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48"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4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5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5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5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5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5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5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56"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5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5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5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6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6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62"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6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6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6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6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67"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6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6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7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7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72"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7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7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7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76"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7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78"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7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8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8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82"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8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84"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8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8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87"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8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8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9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9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9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93"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9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9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09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9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09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09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0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01"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0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0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0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0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0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07"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0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0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1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11"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1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3476</xdr:rowOff>
    </xdr:from>
    <xdr:ext cx="9298" cy="316240"/>
    <xdr:sp macro="" textlink="">
      <xdr:nvSpPr>
        <xdr:cNvPr id="2113" name="Text Box 16"/>
        <xdr:cNvSpPr txBox="1">
          <a:spLocks noChangeArrowheads="1"/>
        </xdr:cNvSpPr>
      </xdr:nvSpPr>
      <xdr:spPr bwMode="auto">
        <a:xfrm>
          <a:off x="20377079" y="8030457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1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15"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1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3476</xdr:rowOff>
    </xdr:from>
    <xdr:ext cx="9298" cy="316240"/>
    <xdr:sp macro="" textlink="">
      <xdr:nvSpPr>
        <xdr:cNvPr id="2117" name="Text Box 16"/>
        <xdr:cNvSpPr txBox="1">
          <a:spLocks noChangeArrowheads="1"/>
        </xdr:cNvSpPr>
      </xdr:nvSpPr>
      <xdr:spPr bwMode="auto">
        <a:xfrm>
          <a:off x="20377079" y="8030457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153</xdr:row>
      <xdr:rowOff>0</xdr:rowOff>
    </xdr:from>
    <xdr:ext cx="198120" cy="281940"/>
    <xdr:sp macro="" textlink="">
      <xdr:nvSpPr>
        <xdr:cNvPr id="2118" name="Text Box 15"/>
        <xdr:cNvSpPr txBox="1">
          <a:spLocks noChangeArrowheads="1"/>
        </xdr:cNvSpPr>
      </xdr:nvSpPr>
      <xdr:spPr bwMode="auto">
        <a:xfrm>
          <a:off x="20377079"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3476</xdr:rowOff>
    </xdr:from>
    <xdr:ext cx="9298" cy="316240"/>
    <xdr:sp macro="" textlink="">
      <xdr:nvSpPr>
        <xdr:cNvPr id="2119" name="Text Box 16"/>
        <xdr:cNvSpPr txBox="1">
          <a:spLocks noChangeArrowheads="1"/>
        </xdr:cNvSpPr>
      </xdr:nvSpPr>
      <xdr:spPr bwMode="auto">
        <a:xfrm>
          <a:off x="20377079" y="8084397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153</xdr:row>
      <xdr:rowOff>0</xdr:rowOff>
    </xdr:from>
    <xdr:ext cx="198120" cy="281940"/>
    <xdr:sp macro="" textlink="">
      <xdr:nvSpPr>
        <xdr:cNvPr id="2120" name="Text Box 15"/>
        <xdr:cNvSpPr txBox="1">
          <a:spLocks noChangeArrowheads="1"/>
        </xdr:cNvSpPr>
      </xdr:nvSpPr>
      <xdr:spPr bwMode="auto">
        <a:xfrm>
          <a:off x="20377079"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0</xdr:rowOff>
    </xdr:from>
    <xdr:ext cx="198120" cy="281940"/>
    <xdr:sp macro="" textlink="">
      <xdr:nvSpPr>
        <xdr:cNvPr id="2121" name="Text Box 15"/>
        <xdr:cNvSpPr txBox="1">
          <a:spLocks noChangeArrowheads="1"/>
        </xdr:cNvSpPr>
      </xdr:nvSpPr>
      <xdr:spPr bwMode="auto">
        <a:xfrm>
          <a:off x="20377079"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0</xdr:rowOff>
    </xdr:from>
    <xdr:ext cx="198120" cy="281940"/>
    <xdr:sp macro="" textlink="">
      <xdr:nvSpPr>
        <xdr:cNvPr id="2122" name="Text Box 15"/>
        <xdr:cNvSpPr txBox="1">
          <a:spLocks noChangeArrowheads="1"/>
        </xdr:cNvSpPr>
      </xdr:nvSpPr>
      <xdr:spPr bwMode="auto">
        <a:xfrm>
          <a:off x="20377079" y="80840494"/>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153</xdr:row>
      <xdr:rowOff>3476</xdr:rowOff>
    </xdr:from>
    <xdr:ext cx="9298" cy="316240"/>
    <xdr:sp macro="" textlink="">
      <xdr:nvSpPr>
        <xdr:cNvPr id="2123" name="Text Box 16"/>
        <xdr:cNvSpPr txBox="1">
          <a:spLocks noChangeArrowheads="1"/>
        </xdr:cNvSpPr>
      </xdr:nvSpPr>
      <xdr:spPr bwMode="auto">
        <a:xfrm>
          <a:off x="20377079" y="80843970"/>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2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2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2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2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2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2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3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3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3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3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3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3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3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3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3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3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4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4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4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4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4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4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4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4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4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4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5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5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5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5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5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5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5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5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5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5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6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6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6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6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6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6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6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6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6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6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7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7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7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7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7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7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7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7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7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7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80"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81"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8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8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8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8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8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87"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8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89"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9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91"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92"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93"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94"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95"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96"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197"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152</xdr:row>
      <xdr:rowOff>0</xdr:rowOff>
    </xdr:from>
    <xdr:ext cx="198120" cy="281940"/>
    <xdr:sp macro="" textlink="">
      <xdr:nvSpPr>
        <xdr:cNvPr id="2198"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199"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198120" cy="281940"/>
    <xdr:sp macro="" textlink="">
      <xdr:nvSpPr>
        <xdr:cNvPr id="2200" name="Text Box 15"/>
        <xdr:cNvSpPr txBox="1">
          <a:spLocks noChangeArrowheads="1"/>
        </xdr:cNvSpPr>
      </xdr:nvSpPr>
      <xdr:spPr bwMode="auto">
        <a:xfrm>
          <a:off x="20377079" y="8030110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9298" cy="316240"/>
    <xdr:sp macro="" textlink="">
      <xdr:nvSpPr>
        <xdr:cNvPr id="2201" name="Text Box 16"/>
        <xdr:cNvSpPr txBox="1">
          <a:spLocks noChangeArrowheads="1"/>
        </xdr:cNvSpPr>
      </xdr:nvSpPr>
      <xdr:spPr bwMode="auto">
        <a:xfrm>
          <a:off x="20377079" y="80301101"/>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0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03"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04"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05"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06"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07"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08"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09"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10"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11"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1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13"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14"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15"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16"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17"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18"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19"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20"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21"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2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23"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24"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25"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26"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27"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28"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29"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30"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31"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3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33"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34"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35"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36"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37"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38"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39"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40"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41"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4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43"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44"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45"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46"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47"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48"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49"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50"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51"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5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53"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54"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55"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56"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57"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58"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59"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60"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61"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6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63"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64"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65"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66"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9298" cy="316240"/>
    <xdr:sp macro="" textlink="">
      <xdr:nvSpPr>
        <xdr:cNvPr id="2267" name="Text Box 16"/>
        <xdr:cNvSpPr txBox="1">
          <a:spLocks noChangeArrowheads="1"/>
        </xdr:cNvSpPr>
      </xdr:nvSpPr>
      <xdr:spPr bwMode="auto">
        <a:xfrm>
          <a:off x="20377079" y="81191528"/>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68"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3476</xdr:rowOff>
    </xdr:from>
    <xdr:ext cx="9298" cy="316240"/>
    <xdr:sp macro="" textlink="">
      <xdr:nvSpPr>
        <xdr:cNvPr id="2269" name="Text Box 16"/>
        <xdr:cNvSpPr txBox="1">
          <a:spLocks noChangeArrowheads="1"/>
        </xdr:cNvSpPr>
      </xdr:nvSpPr>
      <xdr:spPr bwMode="auto">
        <a:xfrm>
          <a:off x="20377079"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154</xdr:row>
      <xdr:rowOff>0</xdr:rowOff>
    </xdr:from>
    <xdr:ext cx="198120" cy="281940"/>
    <xdr:sp macro="" textlink="">
      <xdr:nvSpPr>
        <xdr:cNvPr id="2270"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71"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198120" cy="281940"/>
    <xdr:sp macro="" textlink="">
      <xdr:nvSpPr>
        <xdr:cNvPr id="2272" name="Text Box 15"/>
        <xdr:cNvSpPr txBox="1">
          <a:spLocks noChangeArrowheads="1"/>
        </xdr:cNvSpPr>
      </xdr:nvSpPr>
      <xdr:spPr bwMode="auto">
        <a:xfrm>
          <a:off x="20377079" y="81191528"/>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3476</xdr:rowOff>
    </xdr:from>
    <xdr:ext cx="9298" cy="316240"/>
    <xdr:sp macro="" textlink="">
      <xdr:nvSpPr>
        <xdr:cNvPr id="2273" name="Text Box 16"/>
        <xdr:cNvSpPr txBox="1">
          <a:spLocks noChangeArrowheads="1"/>
        </xdr:cNvSpPr>
      </xdr:nvSpPr>
      <xdr:spPr bwMode="auto">
        <a:xfrm>
          <a:off x="20377079" y="81195004"/>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155</xdr:row>
      <xdr:rowOff>0</xdr:rowOff>
    </xdr:from>
    <xdr:ext cx="198120" cy="281940"/>
    <xdr:sp macro="" textlink="">
      <xdr:nvSpPr>
        <xdr:cNvPr id="2274" name="Text Box 15"/>
        <xdr:cNvSpPr txBox="1">
          <a:spLocks noChangeArrowheads="1"/>
        </xdr:cNvSpPr>
      </xdr:nvSpPr>
      <xdr:spPr bwMode="auto">
        <a:xfrm>
          <a:off x="20377079"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3476</xdr:rowOff>
    </xdr:from>
    <xdr:ext cx="9298" cy="316240"/>
    <xdr:sp macro="" textlink="">
      <xdr:nvSpPr>
        <xdr:cNvPr id="2275" name="Text Box 16"/>
        <xdr:cNvSpPr txBox="1">
          <a:spLocks noChangeArrowheads="1"/>
        </xdr:cNvSpPr>
      </xdr:nvSpPr>
      <xdr:spPr bwMode="auto">
        <a:xfrm>
          <a:off x="20377079"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155</xdr:row>
      <xdr:rowOff>0</xdr:rowOff>
    </xdr:from>
    <xdr:ext cx="198120" cy="281940"/>
    <xdr:sp macro="" textlink="">
      <xdr:nvSpPr>
        <xdr:cNvPr id="2276" name="Text Box 15"/>
        <xdr:cNvSpPr txBox="1">
          <a:spLocks noChangeArrowheads="1"/>
        </xdr:cNvSpPr>
      </xdr:nvSpPr>
      <xdr:spPr bwMode="auto">
        <a:xfrm>
          <a:off x="20377079"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0</xdr:rowOff>
    </xdr:from>
    <xdr:ext cx="198120" cy="281940"/>
    <xdr:sp macro="" textlink="">
      <xdr:nvSpPr>
        <xdr:cNvPr id="2277" name="Text Box 15"/>
        <xdr:cNvSpPr txBox="1">
          <a:spLocks noChangeArrowheads="1"/>
        </xdr:cNvSpPr>
      </xdr:nvSpPr>
      <xdr:spPr bwMode="auto">
        <a:xfrm>
          <a:off x="20377079"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0</xdr:rowOff>
    </xdr:from>
    <xdr:ext cx="198120" cy="281940"/>
    <xdr:sp macro="" textlink="">
      <xdr:nvSpPr>
        <xdr:cNvPr id="2278" name="Text Box 15"/>
        <xdr:cNvSpPr txBox="1">
          <a:spLocks noChangeArrowheads="1"/>
        </xdr:cNvSpPr>
      </xdr:nvSpPr>
      <xdr:spPr bwMode="auto">
        <a:xfrm>
          <a:off x="20377079" y="82064831"/>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3476</xdr:rowOff>
    </xdr:from>
    <xdr:ext cx="9298" cy="316240"/>
    <xdr:sp macro="" textlink="">
      <xdr:nvSpPr>
        <xdr:cNvPr id="2279" name="Text Box 16"/>
        <xdr:cNvSpPr txBox="1">
          <a:spLocks noChangeArrowheads="1"/>
        </xdr:cNvSpPr>
      </xdr:nvSpPr>
      <xdr:spPr bwMode="auto">
        <a:xfrm>
          <a:off x="20377079" y="82068307"/>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84731" cy="310341"/>
    <xdr:sp macro="" textlink="">
      <xdr:nvSpPr>
        <xdr:cNvPr id="2280" name="Text Box 16"/>
        <xdr:cNvSpPr txBox="1">
          <a:spLocks noChangeArrowheads="1"/>
        </xdr:cNvSpPr>
      </xdr:nvSpPr>
      <xdr:spPr bwMode="auto">
        <a:xfrm>
          <a:off x="20377079" y="8293813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81"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2282" name="Text Box 15"/>
        <xdr:cNvSpPr txBox="1">
          <a:spLocks noChangeArrowheads="1"/>
        </xdr:cNvSpPr>
      </xdr:nvSpPr>
      <xdr:spPr bwMode="auto">
        <a:xfrm>
          <a:off x="20377079" y="8293813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2283"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84"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85"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86"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87"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88"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89"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90"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97180"/>
    <xdr:sp macro="" textlink="">
      <xdr:nvSpPr>
        <xdr:cNvPr id="2291"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2880" cy="304800"/>
    <xdr:sp macro="" textlink="">
      <xdr:nvSpPr>
        <xdr:cNvPr id="2292" name="Text Box 15"/>
        <xdr:cNvSpPr txBox="1">
          <a:spLocks noChangeArrowheads="1"/>
        </xdr:cNvSpPr>
      </xdr:nvSpPr>
      <xdr:spPr bwMode="auto">
        <a:xfrm>
          <a:off x="20377079" y="82938135"/>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4731" cy="310341"/>
    <xdr:sp macro="" textlink="">
      <xdr:nvSpPr>
        <xdr:cNvPr id="2293" name="Text Box 16"/>
        <xdr:cNvSpPr txBox="1">
          <a:spLocks noChangeArrowheads="1"/>
        </xdr:cNvSpPr>
      </xdr:nvSpPr>
      <xdr:spPr bwMode="auto">
        <a:xfrm>
          <a:off x="20377079" y="8293813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2294" name="Text Box 15"/>
        <xdr:cNvSpPr txBox="1">
          <a:spLocks noChangeArrowheads="1"/>
        </xdr:cNvSpPr>
      </xdr:nvSpPr>
      <xdr:spPr bwMode="auto">
        <a:xfrm>
          <a:off x="20377079" y="8293813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2295"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2296"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4731" cy="310341"/>
    <xdr:sp macro="" textlink="">
      <xdr:nvSpPr>
        <xdr:cNvPr id="2297" name="Text Box 16"/>
        <xdr:cNvSpPr txBox="1">
          <a:spLocks noChangeArrowheads="1"/>
        </xdr:cNvSpPr>
      </xdr:nvSpPr>
      <xdr:spPr bwMode="auto">
        <a:xfrm>
          <a:off x="20377079" y="8293813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298"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2299" name="Text Box 15"/>
        <xdr:cNvSpPr txBox="1">
          <a:spLocks noChangeArrowheads="1"/>
        </xdr:cNvSpPr>
      </xdr:nvSpPr>
      <xdr:spPr bwMode="auto">
        <a:xfrm>
          <a:off x="20377079" y="8293813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2300"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01"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02"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03"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04"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05"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06"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07"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97180"/>
    <xdr:sp macro="" textlink="">
      <xdr:nvSpPr>
        <xdr:cNvPr id="2308"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2880" cy="304800"/>
    <xdr:sp macro="" textlink="">
      <xdr:nvSpPr>
        <xdr:cNvPr id="2309" name="Text Box 15"/>
        <xdr:cNvSpPr txBox="1">
          <a:spLocks noChangeArrowheads="1"/>
        </xdr:cNvSpPr>
      </xdr:nvSpPr>
      <xdr:spPr bwMode="auto">
        <a:xfrm>
          <a:off x="20377079" y="82938135"/>
          <a:ext cx="18288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84731" cy="310341"/>
    <xdr:sp macro="" textlink="">
      <xdr:nvSpPr>
        <xdr:cNvPr id="2310" name="Text Box 16"/>
        <xdr:cNvSpPr txBox="1">
          <a:spLocks noChangeArrowheads="1"/>
        </xdr:cNvSpPr>
      </xdr:nvSpPr>
      <xdr:spPr bwMode="auto">
        <a:xfrm>
          <a:off x="20377079" y="82938135"/>
          <a:ext cx="184731" cy="310341"/>
        </a:xfrm>
        <a:prstGeom prst="rect">
          <a:avLst/>
        </a:prstGeom>
        <a:noFill/>
        <a:ln w="9525">
          <a:noFill/>
          <a:miter lim="800000"/>
          <a:headEnd/>
          <a:tailEnd/>
        </a:ln>
      </xdr:spPr>
      <xdr:txBody>
        <a:bodyPr wrap="none" lIns="91440" tIns="45720" rIns="91440" bIns="45720" anchor="t" upright="1">
          <a:spAutoFit/>
        </a:bodyPr>
        <a:lstStyle/>
        <a:p>
          <a:pPr algn="l" rtl="1">
            <a:lnSpc>
              <a:spcPts val="800"/>
            </a:lnSpc>
            <a:defRPr sz="1000"/>
          </a:pPr>
          <a:endParaRPr lang="es-ES" sz="1000" b="0" i="0" strike="noStrike">
            <a:solidFill>
              <a:srgbClr val="333333"/>
            </a:solidFill>
            <a:latin typeface="Trebuchet MS"/>
          </a:endParaRPr>
        </a:p>
        <a:p>
          <a:pPr algn="l" rtl="1">
            <a:lnSpc>
              <a:spcPts val="700"/>
            </a:lnSpc>
            <a:defRPr sz="1000"/>
          </a:pPr>
          <a:endParaRPr lang="es-ES"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2311" name="Text Box 15"/>
        <xdr:cNvSpPr txBox="1">
          <a:spLocks noChangeArrowheads="1"/>
        </xdr:cNvSpPr>
      </xdr:nvSpPr>
      <xdr:spPr bwMode="auto">
        <a:xfrm>
          <a:off x="20377079" y="8293813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2312"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2313"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81940"/>
    <xdr:sp macro="" textlink="">
      <xdr:nvSpPr>
        <xdr:cNvPr id="2314" name="Text Box 15"/>
        <xdr:cNvSpPr txBox="1">
          <a:spLocks noChangeArrowheads="1"/>
        </xdr:cNvSpPr>
      </xdr:nvSpPr>
      <xdr:spPr bwMode="auto">
        <a:xfrm>
          <a:off x="20377079" y="8293813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2315"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1">
            <a:defRPr sz="1000"/>
          </a:pPr>
          <a:endParaRPr lang="es-CO" sz="1000" b="0" i="0" strike="noStrike">
            <a:solidFill>
              <a:srgbClr val="333333"/>
            </a:solidFill>
            <a:latin typeface="Trebuchet MS"/>
          </a:endParaRPr>
        </a:p>
        <a:p>
          <a:pPr algn="l" rtl="1">
            <a:defRPr sz="1000"/>
          </a:pPr>
          <a:endParaRPr lang="es-CO" sz="1000" b="0" i="0" strike="noStrike">
            <a:solidFill>
              <a:srgbClr val="333333"/>
            </a:solidFill>
            <a:latin typeface="Trebuchet MS"/>
          </a:endParaRPr>
        </a:p>
      </xdr:txBody>
    </xdr:sp>
    <xdr:clientData/>
  </xdr:oneCellAnchor>
  <xdr:oneCellAnchor>
    <xdr:from>
      <xdr:col>18</xdr:col>
      <xdr:colOff>0</xdr:colOff>
      <xdr:row>156</xdr:row>
      <xdr:rowOff>0</xdr:rowOff>
    </xdr:from>
    <xdr:ext cx="198120" cy="297180"/>
    <xdr:sp macro="" textlink="">
      <xdr:nvSpPr>
        <xdr:cNvPr id="2316"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9298" cy="316240"/>
    <xdr:sp macro="" textlink="">
      <xdr:nvSpPr>
        <xdr:cNvPr id="2317"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18</xdr:col>
      <xdr:colOff>0</xdr:colOff>
      <xdr:row>156</xdr:row>
      <xdr:rowOff>0</xdr:rowOff>
    </xdr:from>
    <xdr:ext cx="9298" cy="316240"/>
    <xdr:sp macro="" textlink="">
      <xdr:nvSpPr>
        <xdr:cNvPr id="2318" name="Text Box 16"/>
        <xdr:cNvSpPr txBox="1">
          <a:spLocks noChangeArrowheads="1"/>
        </xdr:cNvSpPr>
      </xdr:nvSpPr>
      <xdr:spPr bwMode="auto">
        <a:xfrm>
          <a:off x="20377079" y="82938135"/>
          <a:ext cx="9298" cy="316240"/>
        </a:xfrm>
        <a:prstGeom prst="rect">
          <a:avLst/>
        </a:prstGeom>
        <a:noFill/>
        <a:ln w="9525">
          <a:noFill/>
          <a:miter lim="800000"/>
          <a:headEnd/>
          <a:tailEnd/>
        </a:ln>
      </xdr:spPr>
      <xdr:txBody>
        <a:bodyPr wrap="none" lIns="9144" tIns="18288" rIns="0" bIns="0" anchor="t" upright="1">
          <a:spAutoFit/>
        </a:bodyPr>
        <a:lstStyle/>
        <a:p>
          <a:pPr algn="l" rtl="0">
            <a:defRPr sz="1000"/>
          </a:pPr>
          <a:endParaRPr lang="es-ES" sz="1000" b="0" i="0" u="none" strike="noStrike" baseline="0">
            <a:solidFill>
              <a:srgbClr val="333333"/>
            </a:solidFill>
            <a:latin typeface="Trebuchet MS"/>
          </a:endParaRPr>
        </a:p>
        <a:p>
          <a:pPr algn="l" rtl="0">
            <a:defRPr sz="1000"/>
          </a:pPr>
          <a:endParaRPr lang="es-ES" sz="1000" b="0" i="0" u="none" strike="noStrike" baseline="0">
            <a:solidFill>
              <a:srgbClr val="333333"/>
            </a:solidFill>
            <a:latin typeface="Trebuchet MS"/>
          </a:endParaRPr>
        </a:p>
      </xdr:txBody>
    </xdr:sp>
    <xdr:clientData/>
  </xdr:oneCellAnchor>
  <xdr:oneCellAnchor>
    <xdr:from>
      <xdr:col>18</xdr:col>
      <xdr:colOff>0</xdr:colOff>
      <xdr:row>156</xdr:row>
      <xdr:rowOff>0</xdr:rowOff>
    </xdr:from>
    <xdr:ext cx="198120" cy="281940"/>
    <xdr:sp macro="" textlink="">
      <xdr:nvSpPr>
        <xdr:cNvPr id="2319" name="Text Box 15"/>
        <xdr:cNvSpPr txBox="1">
          <a:spLocks noChangeArrowheads="1"/>
        </xdr:cNvSpPr>
      </xdr:nvSpPr>
      <xdr:spPr bwMode="auto">
        <a:xfrm>
          <a:off x="20377079" y="82938135"/>
          <a:ext cx="1981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2320"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198120" cy="297180"/>
    <xdr:sp macro="" textlink="">
      <xdr:nvSpPr>
        <xdr:cNvPr id="2321" name="Text Box 15"/>
        <xdr:cNvSpPr txBox="1">
          <a:spLocks noChangeArrowheads="1"/>
        </xdr:cNvSpPr>
      </xdr:nvSpPr>
      <xdr:spPr bwMode="auto">
        <a:xfrm>
          <a:off x="20377079" y="82938135"/>
          <a:ext cx="19812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62"/>
  <sheetViews>
    <sheetView tabSelected="1" topLeftCell="A56" zoomScale="89" zoomScaleNormal="89" workbookViewId="0">
      <selection activeCell="F63" sqref="F63"/>
    </sheetView>
  </sheetViews>
  <sheetFormatPr baseColWidth="10" defaultColWidth="18.5546875" defaultRowHeight="13.2" x14ac:dyDescent="0.25"/>
  <cols>
    <col min="1" max="1" width="18.88671875" style="23" customWidth="1"/>
    <col min="2" max="2" width="27.109375" style="25" customWidth="1"/>
    <col min="3" max="3" width="27.33203125" style="11" customWidth="1"/>
    <col min="4" max="4" width="16.88671875" style="11" customWidth="1"/>
    <col min="5" max="5" width="17.109375" style="16" customWidth="1"/>
    <col min="6" max="6" width="45.88671875" style="11" customWidth="1"/>
    <col min="7" max="7" width="20.33203125" style="23" customWidth="1"/>
    <col min="8" max="8" width="18.6640625" style="14" customWidth="1"/>
    <col min="9" max="9" width="15.6640625" style="14" customWidth="1"/>
    <col min="10" max="10" width="7" style="45" bestFit="1" customWidth="1"/>
    <col min="11" max="11" width="7.5546875" style="45" bestFit="1" customWidth="1"/>
    <col min="12" max="12" width="8.109375" style="45" bestFit="1" customWidth="1"/>
    <col min="13" max="13" width="8.44140625" style="45" bestFit="1" customWidth="1"/>
    <col min="14" max="14" width="13.6640625" style="45" customWidth="1"/>
    <col min="15" max="15" width="13.44140625" style="45" customWidth="1"/>
    <col min="16" max="16" width="15.5546875" style="64" customWidth="1"/>
    <col min="17" max="17" width="15.33203125" style="32" customWidth="1"/>
    <col min="18" max="18" width="15" style="32" customWidth="1"/>
    <col min="19" max="19" width="14.6640625" style="32" customWidth="1"/>
    <col min="20" max="20" width="57.33203125" style="1" customWidth="1"/>
    <col min="21" max="16384" width="18.5546875" style="1"/>
  </cols>
  <sheetData>
    <row r="1" spans="1:20" ht="15.6" x14ac:dyDescent="0.25">
      <c r="A1" s="175"/>
      <c r="B1" s="157" t="s">
        <v>10</v>
      </c>
      <c r="C1" s="157"/>
      <c r="D1" s="157"/>
      <c r="E1" s="157"/>
      <c r="F1" s="157"/>
      <c r="G1" s="157"/>
      <c r="H1" s="157"/>
      <c r="I1" s="157"/>
      <c r="J1" s="158"/>
      <c r="K1" s="158"/>
      <c r="L1" s="158"/>
      <c r="M1" s="158"/>
      <c r="N1" s="158"/>
      <c r="O1" s="158"/>
      <c r="P1" s="158"/>
      <c r="Q1" s="158"/>
      <c r="R1" s="158"/>
      <c r="S1" s="158"/>
      <c r="T1" s="159"/>
    </row>
    <row r="2" spans="1:20" ht="15.6" x14ac:dyDescent="0.25">
      <c r="A2" s="176"/>
      <c r="B2" s="161" t="s">
        <v>11</v>
      </c>
      <c r="C2" s="161"/>
      <c r="D2" s="161"/>
      <c r="E2" s="161"/>
      <c r="F2" s="161"/>
      <c r="G2" s="161"/>
      <c r="H2" s="161"/>
      <c r="I2" s="161"/>
      <c r="J2" s="162"/>
      <c r="K2" s="162"/>
      <c r="L2" s="162"/>
      <c r="M2" s="162"/>
      <c r="N2" s="162"/>
      <c r="O2" s="162"/>
      <c r="P2" s="162"/>
      <c r="Q2" s="162"/>
      <c r="R2" s="162"/>
      <c r="S2" s="162"/>
      <c r="T2" s="163"/>
    </row>
    <row r="3" spans="1:20" ht="15.6" x14ac:dyDescent="0.25">
      <c r="A3" s="176"/>
      <c r="B3" s="161" t="s">
        <v>3</v>
      </c>
      <c r="C3" s="161"/>
      <c r="D3" s="161"/>
      <c r="E3" s="161"/>
      <c r="F3" s="161"/>
      <c r="G3" s="161"/>
      <c r="H3" s="161"/>
      <c r="I3" s="161"/>
      <c r="J3" s="162"/>
      <c r="K3" s="162"/>
      <c r="L3" s="162"/>
      <c r="M3" s="162"/>
      <c r="N3" s="162"/>
      <c r="O3" s="162"/>
      <c r="P3" s="162"/>
      <c r="Q3" s="162"/>
      <c r="R3" s="162"/>
      <c r="S3" s="162"/>
      <c r="T3" s="163"/>
    </row>
    <row r="4" spans="1:20" ht="15.6" x14ac:dyDescent="0.25">
      <c r="A4" s="176"/>
      <c r="B4" s="161" t="s">
        <v>63</v>
      </c>
      <c r="C4" s="161"/>
      <c r="D4" s="161"/>
      <c r="E4" s="161"/>
      <c r="F4" s="161"/>
      <c r="G4" s="161"/>
      <c r="H4" s="161"/>
      <c r="I4" s="161"/>
      <c r="J4" s="162"/>
      <c r="K4" s="162"/>
      <c r="L4" s="162"/>
      <c r="M4" s="162"/>
      <c r="N4" s="162"/>
      <c r="O4" s="162"/>
      <c r="P4" s="162"/>
      <c r="Q4" s="162"/>
      <c r="R4" s="162"/>
      <c r="S4" s="162"/>
      <c r="T4" s="163"/>
    </row>
    <row r="5" spans="1:20" s="3" customFormat="1" ht="16.5" customHeight="1" thickBot="1" x14ac:dyDescent="0.3">
      <c r="A5" s="177"/>
      <c r="B5" s="185" t="s">
        <v>12</v>
      </c>
      <c r="C5" s="183"/>
      <c r="D5" s="186"/>
      <c r="E5" s="185" t="s">
        <v>0</v>
      </c>
      <c r="F5" s="183"/>
      <c r="G5" s="183"/>
      <c r="H5" s="183"/>
      <c r="I5" s="186"/>
      <c r="J5" s="183"/>
      <c r="K5" s="183"/>
      <c r="L5" s="183"/>
      <c r="M5" s="183"/>
      <c r="N5" s="183"/>
      <c r="O5" s="183"/>
      <c r="P5" s="183"/>
      <c r="Q5" s="183"/>
      <c r="R5" s="183"/>
      <c r="S5" s="183"/>
      <c r="T5" s="184"/>
    </row>
    <row r="6" spans="1:20" s="3" customFormat="1" ht="8.25" customHeight="1" x14ac:dyDescent="0.3">
      <c r="A6" s="169"/>
      <c r="B6" s="169"/>
      <c r="C6" s="169"/>
      <c r="D6" s="169"/>
      <c r="E6" s="169"/>
      <c r="F6" s="169"/>
      <c r="G6" s="169"/>
      <c r="H6" s="169"/>
      <c r="I6" s="169"/>
      <c r="J6" s="28"/>
      <c r="K6" s="28"/>
      <c r="L6" s="28"/>
      <c r="M6" s="28"/>
      <c r="N6" s="28"/>
      <c r="O6" s="28"/>
      <c r="P6" s="57"/>
      <c r="Q6" s="28"/>
      <c r="R6" s="28"/>
      <c r="S6" s="28"/>
    </row>
    <row r="7" spans="1:20" s="3" customFormat="1" ht="20.25" customHeight="1" x14ac:dyDescent="0.3">
      <c r="A7" s="20"/>
      <c r="B7" s="8"/>
      <c r="C7" s="8"/>
      <c r="D7" s="8"/>
      <c r="E7" s="4"/>
      <c r="F7" s="48"/>
      <c r="G7" s="20"/>
      <c r="H7" s="4"/>
      <c r="I7" s="4"/>
      <c r="J7" s="29"/>
      <c r="K7" s="29"/>
      <c r="L7" s="29"/>
      <c r="M7" s="29"/>
      <c r="N7" s="29"/>
      <c r="O7" s="29"/>
      <c r="P7" s="58"/>
      <c r="Q7" s="29"/>
      <c r="R7" s="160"/>
      <c r="S7" s="160"/>
      <c r="T7" s="6">
        <v>43100</v>
      </c>
    </row>
    <row r="8" spans="1:20" s="3" customFormat="1" ht="7.5" customHeight="1" thickBot="1" x14ac:dyDescent="0.35">
      <c r="A8" s="20"/>
      <c r="B8" s="8"/>
      <c r="C8" s="8"/>
      <c r="D8" s="8"/>
      <c r="E8" s="4"/>
      <c r="F8" s="48"/>
      <c r="G8" s="20"/>
      <c r="H8" s="4"/>
      <c r="I8" s="4"/>
      <c r="J8" s="41"/>
      <c r="K8" s="41"/>
      <c r="L8" s="41"/>
      <c r="M8" s="41"/>
      <c r="N8" s="41"/>
      <c r="O8" s="41"/>
      <c r="P8" s="59"/>
      <c r="Q8" s="30"/>
      <c r="R8" s="30"/>
      <c r="S8" s="30"/>
    </row>
    <row r="9" spans="1:20" s="2" customFormat="1" ht="15" customHeight="1" x14ac:dyDescent="0.25">
      <c r="A9" s="173" t="s">
        <v>5</v>
      </c>
      <c r="B9" s="165" t="s">
        <v>16</v>
      </c>
      <c r="C9" s="171" t="s">
        <v>4</v>
      </c>
      <c r="D9" s="171" t="s">
        <v>2</v>
      </c>
      <c r="E9" s="164" t="s">
        <v>1</v>
      </c>
      <c r="F9" s="167" t="s">
        <v>8</v>
      </c>
      <c r="G9" s="167" t="s">
        <v>7</v>
      </c>
      <c r="H9" s="164" t="s">
        <v>6</v>
      </c>
      <c r="I9" s="178" t="s">
        <v>47</v>
      </c>
      <c r="J9" s="134" t="s">
        <v>41</v>
      </c>
      <c r="K9" s="134" t="s">
        <v>42</v>
      </c>
      <c r="L9" s="134" t="s">
        <v>43</v>
      </c>
      <c r="M9" s="134" t="s">
        <v>44</v>
      </c>
      <c r="N9" s="134" t="s">
        <v>45</v>
      </c>
      <c r="O9" s="134" t="s">
        <v>46</v>
      </c>
      <c r="P9" s="60"/>
      <c r="Q9" s="164" t="s">
        <v>13</v>
      </c>
      <c r="R9" s="164"/>
      <c r="S9" s="164"/>
      <c r="T9" s="180" t="s">
        <v>390</v>
      </c>
    </row>
    <row r="10" spans="1:20" s="2" customFormat="1" ht="49.5" customHeight="1" x14ac:dyDescent="0.25">
      <c r="A10" s="174"/>
      <c r="B10" s="166"/>
      <c r="C10" s="172"/>
      <c r="D10" s="172"/>
      <c r="E10" s="170"/>
      <c r="F10" s="168"/>
      <c r="G10" s="168"/>
      <c r="H10" s="170"/>
      <c r="I10" s="179"/>
      <c r="J10" s="135"/>
      <c r="K10" s="135"/>
      <c r="L10" s="135"/>
      <c r="M10" s="135"/>
      <c r="N10" s="135"/>
      <c r="O10" s="135"/>
      <c r="P10" s="61" t="s">
        <v>102</v>
      </c>
      <c r="Q10" s="37" t="s">
        <v>14</v>
      </c>
      <c r="R10" s="182" t="s">
        <v>15</v>
      </c>
      <c r="S10" s="182"/>
      <c r="T10" s="181"/>
    </row>
    <row r="11" spans="1:20" s="2" customFormat="1" ht="36" customHeight="1" x14ac:dyDescent="0.25">
      <c r="A11" s="187" t="s">
        <v>17</v>
      </c>
      <c r="B11" s="141" t="s">
        <v>64</v>
      </c>
      <c r="C11" s="145" t="s">
        <v>88</v>
      </c>
      <c r="D11" s="145" t="s">
        <v>142</v>
      </c>
      <c r="E11" s="118" t="s">
        <v>149</v>
      </c>
      <c r="F11" s="19" t="s">
        <v>131</v>
      </c>
      <c r="G11" s="19" t="s">
        <v>132</v>
      </c>
      <c r="H11" s="52" t="s">
        <v>18</v>
      </c>
      <c r="I11" s="34">
        <v>1</v>
      </c>
      <c r="J11" s="33">
        <v>1</v>
      </c>
      <c r="K11" s="33">
        <v>0</v>
      </c>
      <c r="L11" s="33">
        <v>0</v>
      </c>
      <c r="M11" s="33">
        <v>0</v>
      </c>
      <c r="N11" s="42">
        <v>42737</v>
      </c>
      <c r="O11" s="42">
        <v>42825</v>
      </c>
      <c r="P11" s="104">
        <v>4.4999999999999998E-2</v>
      </c>
      <c r="Q11" s="107">
        <f>IF(O15&lt;=$T$7,100%,(($T$7-N11)/(O15-N11)))</f>
        <v>1</v>
      </c>
      <c r="R11" s="104">
        <f>100*P11%</f>
        <v>4.4999999999999998E-2</v>
      </c>
      <c r="S11" s="104">
        <f>95*P11%</f>
        <v>4.2749999999999996E-2</v>
      </c>
      <c r="T11" s="136" t="s">
        <v>382</v>
      </c>
    </row>
    <row r="12" spans="1:20" s="2" customFormat="1" ht="45.6" customHeight="1" x14ac:dyDescent="0.25">
      <c r="A12" s="187"/>
      <c r="B12" s="142"/>
      <c r="C12" s="146"/>
      <c r="D12" s="146"/>
      <c r="E12" s="119"/>
      <c r="F12" s="19" t="s">
        <v>133</v>
      </c>
      <c r="G12" s="19" t="s">
        <v>134</v>
      </c>
      <c r="H12" s="52" t="s">
        <v>26</v>
      </c>
      <c r="I12" s="34">
        <v>1</v>
      </c>
      <c r="J12" s="33">
        <v>0</v>
      </c>
      <c r="K12" s="33">
        <v>1</v>
      </c>
      <c r="L12" s="33">
        <v>0</v>
      </c>
      <c r="M12" s="33">
        <v>0</v>
      </c>
      <c r="N12" s="42">
        <v>42827</v>
      </c>
      <c r="O12" s="42">
        <v>42886</v>
      </c>
      <c r="P12" s="105"/>
      <c r="Q12" s="107"/>
      <c r="R12" s="105"/>
      <c r="S12" s="105"/>
      <c r="T12" s="137"/>
    </row>
    <row r="13" spans="1:20" s="2" customFormat="1" ht="36" customHeight="1" x14ac:dyDescent="0.25">
      <c r="A13" s="187"/>
      <c r="B13" s="142"/>
      <c r="C13" s="146"/>
      <c r="D13" s="146"/>
      <c r="E13" s="119"/>
      <c r="F13" s="19" t="s">
        <v>135</v>
      </c>
      <c r="G13" s="19" t="s">
        <v>136</v>
      </c>
      <c r="H13" s="52" t="s">
        <v>26</v>
      </c>
      <c r="I13" s="34">
        <v>1</v>
      </c>
      <c r="J13" s="33">
        <v>0</v>
      </c>
      <c r="K13" s="33">
        <v>0</v>
      </c>
      <c r="L13" s="33">
        <v>1</v>
      </c>
      <c r="M13" s="33">
        <v>0</v>
      </c>
      <c r="N13" s="42">
        <v>42887</v>
      </c>
      <c r="O13" s="42">
        <v>42916</v>
      </c>
      <c r="P13" s="105"/>
      <c r="Q13" s="107"/>
      <c r="R13" s="105"/>
      <c r="S13" s="105"/>
      <c r="T13" s="137"/>
    </row>
    <row r="14" spans="1:20" s="2" customFormat="1" ht="36" customHeight="1" x14ac:dyDescent="0.25">
      <c r="A14" s="187"/>
      <c r="B14" s="142"/>
      <c r="C14" s="146"/>
      <c r="D14" s="146"/>
      <c r="E14" s="119"/>
      <c r="F14" s="19" t="s">
        <v>137</v>
      </c>
      <c r="G14" s="19" t="s">
        <v>138</v>
      </c>
      <c r="H14" s="52" t="s">
        <v>18</v>
      </c>
      <c r="I14" s="34">
        <v>1</v>
      </c>
      <c r="J14" s="33">
        <v>0</v>
      </c>
      <c r="K14" s="33">
        <v>0</v>
      </c>
      <c r="L14" s="33">
        <v>1</v>
      </c>
      <c r="M14" s="33">
        <v>0</v>
      </c>
      <c r="N14" s="42">
        <v>42917</v>
      </c>
      <c r="O14" s="42">
        <v>43008</v>
      </c>
      <c r="P14" s="105"/>
      <c r="Q14" s="107"/>
      <c r="R14" s="105"/>
      <c r="S14" s="105"/>
      <c r="T14" s="137"/>
    </row>
    <row r="15" spans="1:20" s="2" customFormat="1" ht="36" customHeight="1" x14ac:dyDescent="0.25">
      <c r="A15" s="187"/>
      <c r="B15" s="142"/>
      <c r="C15" s="146"/>
      <c r="D15" s="146"/>
      <c r="E15" s="119"/>
      <c r="F15" s="19" t="s">
        <v>139</v>
      </c>
      <c r="G15" s="19" t="s">
        <v>140</v>
      </c>
      <c r="H15" s="52" t="s">
        <v>18</v>
      </c>
      <c r="I15" s="34">
        <v>13</v>
      </c>
      <c r="J15" s="33">
        <v>0</v>
      </c>
      <c r="K15" s="33">
        <v>0</v>
      </c>
      <c r="L15" s="33">
        <v>6</v>
      </c>
      <c r="M15" s="33">
        <v>7</v>
      </c>
      <c r="N15" s="42">
        <v>42917</v>
      </c>
      <c r="O15" s="42">
        <v>43100</v>
      </c>
      <c r="P15" s="105"/>
      <c r="Q15" s="107"/>
      <c r="R15" s="106"/>
      <c r="S15" s="106"/>
      <c r="T15" s="138"/>
    </row>
    <row r="16" spans="1:20" s="2" customFormat="1" ht="36" customHeight="1" x14ac:dyDescent="0.25">
      <c r="A16" s="187"/>
      <c r="B16" s="142"/>
      <c r="C16" s="145" t="s">
        <v>143</v>
      </c>
      <c r="D16" s="145" t="s">
        <v>54</v>
      </c>
      <c r="E16" s="118" t="s">
        <v>149</v>
      </c>
      <c r="F16" s="19" t="s">
        <v>379</v>
      </c>
      <c r="G16" s="19" t="s">
        <v>144</v>
      </c>
      <c r="H16" s="52" t="s">
        <v>18</v>
      </c>
      <c r="I16" s="34">
        <v>1</v>
      </c>
      <c r="J16" s="33">
        <v>1</v>
      </c>
      <c r="K16" s="33">
        <v>0</v>
      </c>
      <c r="L16" s="33">
        <v>0</v>
      </c>
      <c r="M16" s="33">
        <v>0</v>
      </c>
      <c r="N16" s="42">
        <v>42737</v>
      </c>
      <c r="O16" s="42">
        <v>42781</v>
      </c>
      <c r="P16" s="104">
        <v>4.4999999999999998E-2</v>
      </c>
      <c r="Q16" s="108">
        <f>IF(O18&lt;=$T$7,100%,(($T$7-N16)/(O18-N16)))</f>
        <v>1</v>
      </c>
      <c r="R16" s="104">
        <f>100*P16%</f>
        <v>4.4999999999999998E-2</v>
      </c>
      <c r="S16" s="104">
        <f>100*P16%</f>
        <v>4.4999999999999998E-2</v>
      </c>
      <c r="T16" s="139"/>
    </row>
    <row r="17" spans="1:20" s="2" customFormat="1" ht="36" customHeight="1" x14ac:dyDescent="0.25">
      <c r="A17" s="187"/>
      <c r="B17" s="142"/>
      <c r="C17" s="146"/>
      <c r="D17" s="146"/>
      <c r="E17" s="119"/>
      <c r="F17" s="19" t="s">
        <v>145</v>
      </c>
      <c r="G17" s="19" t="s">
        <v>146</v>
      </c>
      <c r="H17" s="52" t="s">
        <v>18</v>
      </c>
      <c r="I17" s="34">
        <v>9</v>
      </c>
      <c r="J17" s="33">
        <v>6</v>
      </c>
      <c r="K17" s="33">
        <v>3</v>
      </c>
      <c r="L17" s="33">
        <v>0</v>
      </c>
      <c r="M17" s="33">
        <v>0</v>
      </c>
      <c r="N17" s="42">
        <v>42737</v>
      </c>
      <c r="O17" s="42">
        <v>42916</v>
      </c>
      <c r="P17" s="105"/>
      <c r="Q17" s="109"/>
      <c r="R17" s="105"/>
      <c r="S17" s="105"/>
      <c r="T17" s="139"/>
    </row>
    <row r="18" spans="1:20" s="2" customFormat="1" ht="36" customHeight="1" x14ac:dyDescent="0.25">
      <c r="A18" s="187"/>
      <c r="B18" s="142"/>
      <c r="C18" s="147"/>
      <c r="D18" s="147"/>
      <c r="E18" s="120"/>
      <c r="F18" s="19" t="s">
        <v>147</v>
      </c>
      <c r="G18" s="19" t="s">
        <v>148</v>
      </c>
      <c r="H18" s="52" t="s">
        <v>18</v>
      </c>
      <c r="I18" s="34">
        <v>1</v>
      </c>
      <c r="J18" s="33">
        <v>0</v>
      </c>
      <c r="K18" s="33">
        <v>0</v>
      </c>
      <c r="L18" s="33">
        <v>1</v>
      </c>
      <c r="M18" s="33">
        <v>0</v>
      </c>
      <c r="N18" s="83">
        <v>42917</v>
      </c>
      <c r="O18" s="83">
        <v>42947</v>
      </c>
      <c r="P18" s="106"/>
      <c r="Q18" s="110"/>
      <c r="R18" s="106"/>
      <c r="S18" s="106"/>
      <c r="T18" s="140"/>
    </row>
    <row r="19" spans="1:20" ht="47.4" customHeight="1" x14ac:dyDescent="0.25">
      <c r="A19" s="187"/>
      <c r="B19" s="149" t="s">
        <v>65</v>
      </c>
      <c r="C19" s="141" t="s">
        <v>80</v>
      </c>
      <c r="D19" s="149" t="s">
        <v>34</v>
      </c>
      <c r="E19" s="148" t="s">
        <v>172</v>
      </c>
      <c r="F19" s="19" t="s">
        <v>150</v>
      </c>
      <c r="G19" s="19" t="s">
        <v>132</v>
      </c>
      <c r="H19" s="52" t="s">
        <v>18</v>
      </c>
      <c r="I19" s="34">
        <v>3</v>
      </c>
      <c r="J19" s="35">
        <v>1</v>
      </c>
      <c r="K19" s="35">
        <v>2</v>
      </c>
      <c r="L19" s="35">
        <v>0</v>
      </c>
      <c r="M19" s="35">
        <v>0</v>
      </c>
      <c r="N19" s="83">
        <v>42737</v>
      </c>
      <c r="O19" s="83">
        <v>42855</v>
      </c>
      <c r="P19" s="103">
        <v>4.4999999999999998E-2</v>
      </c>
      <c r="Q19" s="107">
        <f>IF(O23&lt;=$T$7,100%,(($T$7-N19)/(O23-N19)))</f>
        <v>1</v>
      </c>
      <c r="R19" s="97">
        <f>100*P19%</f>
        <v>4.4999999999999998E-2</v>
      </c>
      <c r="S19" s="97">
        <f>95*P19%</f>
        <v>4.2749999999999996E-2</v>
      </c>
      <c r="T19" s="121" t="s">
        <v>384</v>
      </c>
    </row>
    <row r="20" spans="1:20" ht="46.2" customHeight="1" x14ac:dyDescent="0.25">
      <c r="A20" s="187"/>
      <c r="B20" s="149"/>
      <c r="C20" s="142"/>
      <c r="D20" s="149"/>
      <c r="E20" s="148"/>
      <c r="F20" s="19" t="s">
        <v>151</v>
      </c>
      <c r="G20" s="19" t="s">
        <v>134</v>
      </c>
      <c r="H20" s="52" t="s">
        <v>26</v>
      </c>
      <c r="I20" s="34">
        <v>3</v>
      </c>
      <c r="J20" s="35">
        <v>1</v>
      </c>
      <c r="K20" s="35">
        <v>2</v>
      </c>
      <c r="L20" s="35">
        <v>0</v>
      </c>
      <c r="M20" s="35">
        <v>0</v>
      </c>
      <c r="N20" s="83">
        <v>42795</v>
      </c>
      <c r="O20" s="83">
        <v>42855</v>
      </c>
      <c r="P20" s="103"/>
      <c r="Q20" s="107"/>
      <c r="R20" s="98"/>
      <c r="S20" s="98"/>
      <c r="T20" s="122"/>
    </row>
    <row r="21" spans="1:20" ht="39.6" customHeight="1" x14ac:dyDescent="0.25">
      <c r="A21" s="187"/>
      <c r="B21" s="149"/>
      <c r="C21" s="142"/>
      <c r="D21" s="149"/>
      <c r="E21" s="148"/>
      <c r="F21" s="19" t="s">
        <v>137</v>
      </c>
      <c r="G21" s="19" t="s">
        <v>138</v>
      </c>
      <c r="H21" s="52" t="s">
        <v>18</v>
      </c>
      <c r="I21" s="34">
        <v>3</v>
      </c>
      <c r="J21" s="35">
        <v>0</v>
      </c>
      <c r="K21" s="35">
        <v>0</v>
      </c>
      <c r="L21" s="35">
        <v>3</v>
      </c>
      <c r="M21" s="35">
        <v>0</v>
      </c>
      <c r="N21" s="42">
        <v>42887</v>
      </c>
      <c r="O21" s="42">
        <v>42916</v>
      </c>
      <c r="P21" s="103"/>
      <c r="Q21" s="107"/>
      <c r="R21" s="98"/>
      <c r="S21" s="98"/>
      <c r="T21" s="122"/>
    </row>
    <row r="22" spans="1:20" ht="43.95" customHeight="1" x14ac:dyDescent="0.25">
      <c r="A22" s="187"/>
      <c r="B22" s="149"/>
      <c r="C22" s="142"/>
      <c r="D22" s="149"/>
      <c r="E22" s="148"/>
      <c r="F22" s="19" t="s">
        <v>152</v>
      </c>
      <c r="G22" s="19" t="s">
        <v>140</v>
      </c>
      <c r="H22" s="52" t="s">
        <v>18</v>
      </c>
      <c r="I22" s="34">
        <v>20</v>
      </c>
      <c r="J22" s="35">
        <v>0</v>
      </c>
      <c r="K22" s="35">
        <v>0</v>
      </c>
      <c r="L22" s="35">
        <v>10</v>
      </c>
      <c r="M22" s="35">
        <v>10</v>
      </c>
      <c r="N22" s="42">
        <v>42917</v>
      </c>
      <c r="O22" s="42">
        <v>43100</v>
      </c>
      <c r="P22" s="103"/>
      <c r="Q22" s="107"/>
      <c r="R22" s="98"/>
      <c r="S22" s="98"/>
      <c r="T22" s="122"/>
    </row>
    <row r="23" spans="1:20" ht="45" customHeight="1" x14ac:dyDescent="0.25">
      <c r="A23" s="187"/>
      <c r="B23" s="149"/>
      <c r="C23" s="143"/>
      <c r="D23" s="149"/>
      <c r="E23" s="148"/>
      <c r="F23" s="19" t="s">
        <v>153</v>
      </c>
      <c r="G23" s="19" t="s">
        <v>141</v>
      </c>
      <c r="H23" s="52" t="s">
        <v>18</v>
      </c>
      <c r="I23" s="34">
        <v>3</v>
      </c>
      <c r="J23" s="35">
        <v>0</v>
      </c>
      <c r="K23" s="35">
        <v>0</v>
      </c>
      <c r="L23" s="35">
        <v>0</v>
      </c>
      <c r="M23" s="35">
        <v>3</v>
      </c>
      <c r="N23" s="36">
        <v>43070</v>
      </c>
      <c r="O23" s="36">
        <v>43100</v>
      </c>
      <c r="P23" s="103"/>
      <c r="Q23" s="107"/>
      <c r="R23" s="99"/>
      <c r="S23" s="99"/>
      <c r="T23" s="123"/>
    </row>
    <row r="24" spans="1:20" ht="57" customHeight="1" x14ac:dyDescent="0.25">
      <c r="A24" s="187"/>
      <c r="B24" s="149"/>
      <c r="C24" s="141" t="s">
        <v>91</v>
      </c>
      <c r="D24" s="149" t="s">
        <v>89</v>
      </c>
      <c r="E24" s="148" t="s">
        <v>149</v>
      </c>
      <c r="F24" s="19" t="s">
        <v>154</v>
      </c>
      <c r="G24" s="40" t="s">
        <v>132</v>
      </c>
      <c r="H24" s="52" t="s">
        <v>27</v>
      </c>
      <c r="I24" s="34">
        <v>3</v>
      </c>
      <c r="J24" s="35">
        <v>0</v>
      </c>
      <c r="K24" s="35">
        <v>3</v>
      </c>
      <c r="L24" s="35">
        <v>0</v>
      </c>
      <c r="M24" s="35">
        <v>0</v>
      </c>
      <c r="N24" s="84">
        <v>42827</v>
      </c>
      <c r="O24" s="84">
        <v>42886</v>
      </c>
      <c r="P24" s="103">
        <v>4.4999999999999998E-2</v>
      </c>
      <c r="Q24" s="107">
        <f>IF(O29&lt;=$T$7,100%,(($T$7-N29)/(O29-N29)))</f>
        <v>1</v>
      </c>
      <c r="R24" s="97">
        <f>100*P24%</f>
        <v>4.4999999999999998E-2</v>
      </c>
      <c r="S24" s="97">
        <f>95*P24%</f>
        <v>4.2749999999999996E-2</v>
      </c>
      <c r="T24" s="124" t="s">
        <v>383</v>
      </c>
    </row>
    <row r="25" spans="1:20" ht="57" customHeight="1" x14ac:dyDescent="0.25">
      <c r="A25" s="187"/>
      <c r="B25" s="149"/>
      <c r="C25" s="142"/>
      <c r="D25" s="149"/>
      <c r="E25" s="148"/>
      <c r="F25" s="19" t="s">
        <v>159</v>
      </c>
      <c r="G25" s="19" t="s">
        <v>134</v>
      </c>
      <c r="H25" s="69" t="s">
        <v>26</v>
      </c>
      <c r="I25" s="34">
        <v>3</v>
      </c>
      <c r="J25" s="35">
        <v>0</v>
      </c>
      <c r="K25" s="35">
        <v>3</v>
      </c>
      <c r="L25" s="35">
        <v>0</v>
      </c>
      <c r="M25" s="35">
        <v>0</v>
      </c>
      <c r="N25" s="42">
        <v>42827</v>
      </c>
      <c r="O25" s="42">
        <v>42886</v>
      </c>
      <c r="P25" s="103"/>
      <c r="Q25" s="107"/>
      <c r="R25" s="98"/>
      <c r="S25" s="98"/>
      <c r="T25" s="125"/>
    </row>
    <row r="26" spans="1:20" ht="55.2" x14ac:dyDescent="0.25">
      <c r="A26" s="187"/>
      <c r="B26" s="149"/>
      <c r="C26" s="142"/>
      <c r="D26" s="149"/>
      <c r="E26" s="148"/>
      <c r="F26" s="19" t="s">
        <v>155</v>
      </c>
      <c r="G26" s="19" t="s">
        <v>156</v>
      </c>
      <c r="H26" s="52" t="s">
        <v>27</v>
      </c>
      <c r="I26" s="34">
        <v>3</v>
      </c>
      <c r="J26" s="35">
        <v>0</v>
      </c>
      <c r="K26" s="35">
        <v>0</v>
      </c>
      <c r="L26" s="35">
        <v>3</v>
      </c>
      <c r="M26" s="35">
        <v>0</v>
      </c>
      <c r="N26" s="42">
        <v>42887</v>
      </c>
      <c r="O26" s="42">
        <v>43008</v>
      </c>
      <c r="P26" s="103"/>
      <c r="Q26" s="107"/>
      <c r="R26" s="98"/>
      <c r="S26" s="98"/>
      <c r="T26" s="125"/>
    </row>
    <row r="27" spans="1:20" ht="39" customHeight="1" x14ac:dyDescent="0.25">
      <c r="A27" s="187"/>
      <c r="B27" s="149"/>
      <c r="C27" s="142"/>
      <c r="D27" s="149"/>
      <c r="E27" s="148"/>
      <c r="F27" s="19" t="s">
        <v>160</v>
      </c>
      <c r="G27" s="19" t="s">
        <v>157</v>
      </c>
      <c r="H27" s="52" t="s">
        <v>19</v>
      </c>
      <c r="I27" s="34">
        <v>1</v>
      </c>
      <c r="J27" s="35">
        <v>0</v>
      </c>
      <c r="K27" s="35">
        <v>1</v>
      </c>
      <c r="L27" s="35">
        <v>0</v>
      </c>
      <c r="M27" s="35">
        <v>0</v>
      </c>
      <c r="N27" s="42">
        <v>42827</v>
      </c>
      <c r="O27" s="42">
        <v>42855</v>
      </c>
      <c r="P27" s="103"/>
      <c r="Q27" s="107"/>
      <c r="R27" s="98"/>
      <c r="S27" s="98"/>
      <c r="T27" s="125"/>
    </row>
    <row r="28" spans="1:20" ht="56.4" customHeight="1" x14ac:dyDescent="0.25">
      <c r="A28" s="187"/>
      <c r="B28" s="149"/>
      <c r="C28" s="142"/>
      <c r="D28" s="149"/>
      <c r="E28" s="148"/>
      <c r="F28" s="19" t="s">
        <v>158</v>
      </c>
      <c r="G28" s="19" t="s">
        <v>161</v>
      </c>
      <c r="H28" s="69" t="s">
        <v>19</v>
      </c>
      <c r="I28" s="34">
        <v>2</v>
      </c>
      <c r="J28" s="35">
        <v>0</v>
      </c>
      <c r="K28" s="35">
        <v>0</v>
      </c>
      <c r="L28" s="35">
        <v>1</v>
      </c>
      <c r="M28" s="35">
        <v>1</v>
      </c>
      <c r="N28" s="36">
        <v>42887</v>
      </c>
      <c r="O28" s="36">
        <v>43100</v>
      </c>
      <c r="P28" s="103"/>
      <c r="Q28" s="107"/>
      <c r="R28" s="98"/>
      <c r="S28" s="98"/>
      <c r="T28" s="125"/>
    </row>
    <row r="29" spans="1:20" ht="42.6" customHeight="1" x14ac:dyDescent="0.25">
      <c r="A29" s="187"/>
      <c r="B29" s="149"/>
      <c r="C29" s="142"/>
      <c r="D29" s="149"/>
      <c r="E29" s="148"/>
      <c r="F29" s="19" t="s">
        <v>162</v>
      </c>
      <c r="G29" s="19" t="s">
        <v>163</v>
      </c>
      <c r="H29" s="69" t="s">
        <v>27</v>
      </c>
      <c r="I29" s="34">
        <v>4</v>
      </c>
      <c r="J29" s="35">
        <v>1</v>
      </c>
      <c r="K29" s="35">
        <v>1</v>
      </c>
      <c r="L29" s="35">
        <v>1</v>
      </c>
      <c r="M29" s="35">
        <v>1</v>
      </c>
      <c r="N29" s="42">
        <v>42737</v>
      </c>
      <c r="O29" s="42">
        <v>43100</v>
      </c>
      <c r="P29" s="103"/>
      <c r="Q29" s="107"/>
      <c r="R29" s="98"/>
      <c r="S29" s="98"/>
      <c r="T29" s="125"/>
    </row>
    <row r="30" spans="1:20" ht="41.4" x14ac:dyDescent="0.25">
      <c r="A30" s="187"/>
      <c r="B30" s="149"/>
      <c r="C30" s="142"/>
      <c r="D30" s="149"/>
      <c r="E30" s="148"/>
      <c r="F30" s="19" t="s">
        <v>165</v>
      </c>
      <c r="G30" s="19" t="s">
        <v>164</v>
      </c>
      <c r="H30" s="52" t="s">
        <v>27</v>
      </c>
      <c r="I30" s="34">
        <v>2</v>
      </c>
      <c r="J30" s="35">
        <v>1</v>
      </c>
      <c r="K30" s="35">
        <v>0</v>
      </c>
      <c r="L30" s="35">
        <v>1</v>
      </c>
      <c r="M30" s="35">
        <v>0</v>
      </c>
      <c r="N30" s="83">
        <v>42737</v>
      </c>
      <c r="O30" s="83">
        <v>42947</v>
      </c>
      <c r="P30" s="103"/>
      <c r="Q30" s="107"/>
      <c r="R30" s="99"/>
      <c r="S30" s="99"/>
      <c r="T30" s="126"/>
    </row>
    <row r="31" spans="1:20" ht="63.6" customHeight="1" x14ac:dyDescent="0.25">
      <c r="A31" s="187"/>
      <c r="B31" s="149" t="s">
        <v>90</v>
      </c>
      <c r="C31" s="149" t="s">
        <v>388</v>
      </c>
      <c r="D31" s="149" t="s">
        <v>387</v>
      </c>
      <c r="E31" s="148" t="s">
        <v>173</v>
      </c>
      <c r="F31" s="19" t="s">
        <v>169</v>
      </c>
      <c r="G31" s="19" t="s">
        <v>170</v>
      </c>
      <c r="H31" s="69" t="s">
        <v>19</v>
      </c>
      <c r="I31" s="34">
        <v>1</v>
      </c>
      <c r="J31" s="35">
        <v>0</v>
      </c>
      <c r="K31" s="35">
        <v>1</v>
      </c>
      <c r="L31" s="35">
        <v>0</v>
      </c>
      <c r="M31" s="35">
        <v>0</v>
      </c>
      <c r="N31" s="36">
        <v>42826</v>
      </c>
      <c r="O31" s="36">
        <v>42916</v>
      </c>
      <c r="P31" s="103">
        <v>4.4999999999999998E-2</v>
      </c>
      <c r="Q31" s="108">
        <f>IF(O33&lt;=$T$7,100%,(($T$7-N32)/(O33-N32)))</f>
        <v>1</v>
      </c>
      <c r="R31" s="97">
        <f>100*P31%</f>
        <v>4.4999999999999998E-2</v>
      </c>
      <c r="S31" s="97">
        <f>91*P31%</f>
        <v>4.095E-2</v>
      </c>
      <c r="T31" s="127" t="s">
        <v>389</v>
      </c>
    </row>
    <row r="32" spans="1:20" ht="78" customHeight="1" x14ac:dyDescent="0.25">
      <c r="A32" s="187"/>
      <c r="B32" s="149"/>
      <c r="C32" s="149"/>
      <c r="D32" s="149"/>
      <c r="E32" s="148"/>
      <c r="F32" s="19" t="s">
        <v>166</v>
      </c>
      <c r="G32" s="19" t="s">
        <v>167</v>
      </c>
      <c r="H32" s="69" t="s">
        <v>36</v>
      </c>
      <c r="I32" s="34">
        <v>3</v>
      </c>
      <c r="J32" s="35">
        <v>0</v>
      </c>
      <c r="K32" s="35">
        <v>1</v>
      </c>
      <c r="L32" s="35">
        <v>1</v>
      </c>
      <c r="M32" s="35">
        <v>1</v>
      </c>
      <c r="N32" s="36">
        <v>42737</v>
      </c>
      <c r="O32" s="36">
        <v>43100</v>
      </c>
      <c r="P32" s="103"/>
      <c r="Q32" s="109"/>
      <c r="R32" s="98"/>
      <c r="S32" s="98"/>
      <c r="T32" s="127"/>
    </row>
    <row r="33" spans="1:22" s="92" customFormat="1" ht="75.599999999999994" customHeight="1" x14ac:dyDescent="0.25">
      <c r="A33" s="187"/>
      <c r="B33" s="149"/>
      <c r="C33" s="149"/>
      <c r="D33" s="149"/>
      <c r="E33" s="148"/>
      <c r="F33" s="19" t="s">
        <v>168</v>
      </c>
      <c r="G33" s="19" t="s">
        <v>171</v>
      </c>
      <c r="H33" s="88" t="s">
        <v>19</v>
      </c>
      <c r="I33" s="34">
        <v>4</v>
      </c>
      <c r="J33" s="35">
        <v>1</v>
      </c>
      <c r="K33" s="35">
        <v>1</v>
      </c>
      <c r="L33" s="35">
        <v>1</v>
      </c>
      <c r="M33" s="35">
        <v>1</v>
      </c>
      <c r="N33" s="36">
        <v>42737</v>
      </c>
      <c r="O33" s="36">
        <v>43100</v>
      </c>
      <c r="P33" s="103"/>
      <c r="Q33" s="110"/>
      <c r="R33" s="99"/>
      <c r="S33" s="99"/>
      <c r="T33" s="128"/>
    </row>
    <row r="34" spans="1:22" ht="96.6" x14ac:dyDescent="0.25">
      <c r="A34" s="187"/>
      <c r="B34" s="149" t="s">
        <v>38</v>
      </c>
      <c r="C34" s="68" t="s">
        <v>81</v>
      </c>
      <c r="D34" s="66" t="s">
        <v>66</v>
      </c>
      <c r="E34" s="70" t="s">
        <v>174</v>
      </c>
      <c r="F34" s="19" t="s">
        <v>385</v>
      </c>
      <c r="G34" s="19" t="s">
        <v>175</v>
      </c>
      <c r="H34" s="52" t="s">
        <v>61</v>
      </c>
      <c r="I34" s="34">
        <v>4</v>
      </c>
      <c r="J34" s="35">
        <v>1</v>
      </c>
      <c r="K34" s="35">
        <v>1</v>
      </c>
      <c r="L34" s="35">
        <v>1</v>
      </c>
      <c r="M34" s="35">
        <v>1</v>
      </c>
      <c r="N34" s="36">
        <v>42736</v>
      </c>
      <c r="O34" s="36">
        <v>43100</v>
      </c>
      <c r="P34" s="71">
        <v>3.5000000000000003E-2</v>
      </c>
      <c r="Q34" s="91">
        <f>IF(O34&lt;=$T$7,100%,(($T$7-N34)/(O34-N34)))</f>
        <v>1</v>
      </c>
      <c r="R34" s="90">
        <f>100*P34%</f>
        <v>3.5000000000000003E-2</v>
      </c>
      <c r="S34" s="90">
        <f>83*P34%</f>
        <v>2.9050000000000003E-2</v>
      </c>
      <c r="T34" s="67"/>
      <c r="U34" s="7"/>
      <c r="V34" s="7"/>
    </row>
    <row r="35" spans="1:22" ht="55.2" x14ac:dyDescent="0.25">
      <c r="A35" s="187"/>
      <c r="B35" s="149"/>
      <c r="C35" s="149" t="s">
        <v>82</v>
      </c>
      <c r="D35" s="141" t="s">
        <v>67</v>
      </c>
      <c r="E35" s="94" t="s">
        <v>176</v>
      </c>
      <c r="F35" s="19" t="s">
        <v>177</v>
      </c>
      <c r="G35" s="18" t="s">
        <v>178</v>
      </c>
      <c r="H35" s="69" t="s">
        <v>61</v>
      </c>
      <c r="I35" s="34">
        <v>4</v>
      </c>
      <c r="J35" s="35">
        <v>1</v>
      </c>
      <c r="K35" s="35">
        <v>1</v>
      </c>
      <c r="L35" s="35">
        <v>1</v>
      </c>
      <c r="M35" s="35">
        <v>1</v>
      </c>
      <c r="N35" s="36">
        <v>42737</v>
      </c>
      <c r="O35" s="36">
        <v>43100</v>
      </c>
      <c r="P35" s="97">
        <v>3.5000000000000003E-2</v>
      </c>
      <c r="Q35" s="111">
        <f>IF(O35&lt;=$T$7,100%,(($T$7-N35)/(O35-N35)))</f>
        <v>1</v>
      </c>
      <c r="R35" s="97">
        <f>100*P35%</f>
        <v>3.5000000000000003E-2</v>
      </c>
      <c r="S35" s="97">
        <f>100*P35%</f>
        <v>3.5000000000000003E-2</v>
      </c>
      <c r="T35" s="129"/>
    </row>
    <row r="36" spans="1:22" ht="36" customHeight="1" x14ac:dyDescent="0.25">
      <c r="A36" s="187"/>
      <c r="B36" s="149"/>
      <c r="C36" s="149"/>
      <c r="D36" s="142"/>
      <c r="E36" s="95"/>
      <c r="F36" s="19" t="s">
        <v>179</v>
      </c>
      <c r="G36" s="18" t="s">
        <v>180</v>
      </c>
      <c r="H36" s="69" t="s">
        <v>61</v>
      </c>
      <c r="I36" s="34">
        <v>2</v>
      </c>
      <c r="J36" s="35">
        <v>1</v>
      </c>
      <c r="K36" s="35">
        <v>0</v>
      </c>
      <c r="L36" s="35">
        <v>1</v>
      </c>
      <c r="M36" s="35">
        <v>0</v>
      </c>
      <c r="N36" s="42">
        <v>42737</v>
      </c>
      <c r="O36" s="42">
        <v>42947</v>
      </c>
      <c r="P36" s="98"/>
      <c r="Q36" s="112"/>
      <c r="R36" s="98"/>
      <c r="S36" s="98"/>
      <c r="T36" s="130"/>
    </row>
    <row r="37" spans="1:22" ht="36" customHeight="1" x14ac:dyDescent="0.25">
      <c r="A37" s="187" t="s">
        <v>69</v>
      </c>
      <c r="B37" s="144" t="s">
        <v>68</v>
      </c>
      <c r="C37" s="149" t="s">
        <v>83</v>
      </c>
      <c r="D37" s="149" t="s">
        <v>54</v>
      </c>
      <c r="E37" s="155" t="s">
        <v>181</v>
      </c>
      <c r="F37" s="19" t="s">
        <v>182</v>
      </c>
      <c r="G37" s="19" t="s">
        <v>183</v>
      </c>
      <c r="H37" s="69" t="s">
        <v>40</v>
      </c>
      <c r="I37" s="34">
        <v>1</v>
      </c>
      <c r="J37" s="35">
        <v>1</v>
      </c>
      <c r="K37" s="35">
        <v>0</v>
      </c>
      <c r="L37" s="35">
        <v>0</v>
      </c>
      <c r="M37" s="35">
        <v>0</v>
      </c>
      <c r="N37" s="36">
        <v>42737</v>
      </c>
      <c r="O37" s="36">
        <v>42825</v>
      </c>
      <c r="P37" s="103">
        <v>0.03</v>
      </c>
      <c r="Q37" s="107">
        <f>IF(O44&lt;=$T$7,100%,(($T$7-N37)/(O44-N37)))</f>
        <v>1</v>
      </c>
      <c r="R37" s="103">
        <f>100*P37%</f>
        <v>0.03</v>
      </c>
      <c r="S37" s="103">
        <f>98*P37%</f>
        <v>2.9399999999999999E-2</v>
      </c>
      <c r="T37" s="131"/>
    </row>
    <row r="38" spans="1:22" ht="41.4" x14ac:dyDescent="0.25">
      <c r="A38" s="187"/>
      <c r="B38" s="144"/>
      <c r="C38" s="149"/>
      <c r="D38" s="149"/>
      <c r="E38" s="155"/>
      <c r="F38" s="19" t="s">
        <v>184</v>
      </c>
      <c r="G38" s="19" t="s">
        <v>185</v>
      </c>
      <c r="H38" s="69" t="s">
        <v>40</v>
      </c>
      <c r="I38" s="34">
        <v>1</v>
      </c>
      <c r="J38" s="35">
        <v>1</v>
      </c>
      <c r="K38" s="35">
        <v>0</v>
      </c>
      <c r="L38" s="35">
        <v>0</v>
      </c>
      <c r="M38" s="35">
        <v>0</v>
      </c>
      <c r="N38" s="36">
        <v>42737</v>
      </c>
      <c r="O38" s="36">
        <v>42825</v>
      </c>
      <c r="P38" s="103"/>
      <c r="Q38" s="107"/>
      <c r="R38" s="103"/>
      <c r="S38" s="103"/>
      <c r="T38" s="132"/>
    </row>
    <row r="39" spans="1:22" ht="36" customHeight="1" x14ac:dyDescent="0.25">
      <c r="A39" s="187"/>
      <c r="B39" s="144"/>
      <c r="C39" s="149"/>
      <c r="D39" s="149"/>
      <c r="E39" s="155"/>
      <c r="F39" s="19" t="s">
        <v>186</v>
      </c>
      <c r="G39" s="19" t="s">
        <v>185</v>
      </c>
      <c r="H39" s="69" t="s">
        <v>40</v>
      </c>
      <c r="I39" s="34">
        <v>1</v>
      </c>
      <c r="J39" s="35">
        <v>1</v>
      </c>
      <c r="K39" s="35">
        <v>0</v>
      </c>
      <c r="L39" s="35">
        <v>0</v>
      </c>
      <c r="M39" s="35">
        <v>0</v>
      </c>
      <c r="N39" s="36">
        <v>42737</v>
      </c>
      <c r="O39" s="36">
        <v>42825</v>
      </c>
      <c r="P39" s="103"/>
      <c r="Q39" s="107"/>
      <c r="R39" s="103"/>
      <c r="S39" s="103"/>
      <c r="T39" s="132"/>
    </row>
    <row r="40" spans="1:22" ht="41.4" x14ac:dyDescent="0.25">
      <c r="A40" s="187"/>
      <c r="B40" s="144"/>
      <c r="C40" s="149"/>
      <c r="D40" s="149"/>
      <c r="E40" s="155"/>
      <c r="F40" s="19" t="s">
        <v>187</v>
      </c>
      <c r="G40" s="19" t="s">
        <v>195</v>
      </c>
      <c r="H40" s="69" t="s">
        <v>40</v>
      </c>
      <c r="I40" s="34">
        <v>2</v>
      </c>
      <c r="J40" s="35">
        <v>0</v>
      </c>
      <c r="K40" s="35">
        <v>1</v>
      </c>
      <c r="L40" s="35">
        <v>1</v>
      </c>
      <c r="M40" s="35">
        <v>0</v>
      </c>
      <c r="N40" s="36">
        <v>42827</v>
      </c>
      <c r="O40" s="36">
        <v>43008</v>
      </c>
      <c r="P40" s="103"/>
      <c r="Q40" s="107"/>
      <c r="R40" s="103"/>
      <c r="S40" s="103"/>
      <c r="T40" s="132"/>
    </row>
    <row r="41" spans="1:22" ht="36" customHeight="1" x14ac:dyDescent="0.25">
      <c r="A41" s="187"/>
      <c r="B41" s="144"/>
      <c r="C41" s="149"/>
      <c r="D41" s="149"/>
      <c r="E41" s="155"/>
      <c r="F41" s="19" t="s">
        <v>189</v>
      </c>
      <c r="G41" s="19" t="s">
        <v>195</v>
      </c>
      <c r="H41" s="69" t="s">
        <v>40</v>
      </c>
      <c r="I41" s="34">
        <v>2</v>
      </c>
      <c r="J41" s="35">
        <v>0</v>
      </c>
      <c r="K41" s="35">
        <v>1</v>
      </c>
      <c r="L41" s="35">
        <v>1</v>
      </c>
      <c r="M41" s="35">
        <v>0</v>
      </c>
      <c r="N41" s="36">
        <v>42827</v>
      </c>
      <c r="O41" s="36">
        <v>43008</v>
      </c>
      <c r="P41" s="103"/>
      <c r="Q41" s="107"/>
      <c r="R41" s="103"/>
      <c r="S41" s="103"/>
      <c r="T41" s="132"/>
    </row>
    <row r="42" spans="1:22" ht="36" customHeight="1" x14ac:dyDescent="0.25">
      <c r="A42" s="187"/>
      <c r="B42" s="144"/>
      <c r="C42" s="149"/>
      <c r="D42" s="149"/>
      <c r="E42" s="155"/>
      <c r="F42" s="19" t="s">
        <v>190</v>
      </c>
      <c r="G42" s="19" t="s">
        <v>185</v>
      </c>
      <c r="H42" s="69" t="s">
        <v>40</v>
      </c>
      <c r="I42" s="34">
        <v>1</v>
      </c>
      <c r="J42" s="35">
        <v>0</v>
      </c>
      <c r="K42" s="35">
        <v>1</v>
      </c>
      <c r="L42" s="35">
        <v>0</v>
      </c>
      <c r="M42" s="35">
        <v>0</v>
      </c>
      <c r="N42" s="36">
        <v>42827</v>
      </c>
      <c r="O42" s="36">
        <v>42916</v>
      </c>
      <c r="P42" s="103"/>
      <c r="Q42" s="107"/>
      <c r="R42" s="103"/>
      <c r="S42" s="103"/>
      <c r="T42" s="132"/>
    </row>
    <row r="43" spans="1:22" ht="36" customHeight="1" x14ac:dyDescent="0.25">
      <c r="A43" s="187"/>
      <c r="B43" s="144"/>
      <c r="C43" s="149"/>
      <c r="D43" s="149"/>
      <c r="E43" s="155"/>
      <c r="F43" s="19" t="s">
        <v>191</v>
      </c>
      <c r="G43" s="19" t="s">
        <v>194</v>
      </c>
      <c r="H43" s="69" t="s">
        <v>40</v>
      </c>
      <c r="I43" s="34">
        <v>1</v>
      </c>
      <c r="J43" s="35">
        <v>1</v>
      </c>
      <c r="K43" s="35">
        <v>0</v>
      </c>
      <c r="L43" s="35">
        <v>0</v>
      </c>
      <c r="M43" s="35">
        <v>0</v>
      </c>
      <c r="N43" s="36">
        <v>42737</v>
      </c>
      <c r="O43" s="36">
        <v>42825</v>
      </c>
      <c r="P43" s="103"/>
      <c r="Q43" s="107"/>
      <c r="R43" s="103"/>
      <c r="S43" s="103"/>
      <c r="T43" s="132"/>
    </row>
    <row r="44" spans="1:22" ht="36" customHeight="1" x14ac:dyDescent="0.25">
      <c r="A44" s="187"/>
      <c r="B44" s="144"/>
      <c r="C44" s="149"/>
      <c r="D44" s="149"/>
      <c r="E44" s="155"/>
      <c r="F44" s="19" t="s">
        <v>192</v>
      </c>
      <c r="G44" s="19" t="s">
        <v>193</v>
      </c>
      <c r="H44" s="69" t="s">
        <v>40</v>
      </c>
      <c r="I44" s="34">
        <v>1</v>
      </c>
      <c r="J44" s="35">
        <v>0</v>
      </c>
      <c r="K44" s="35">
        <v>0</v>
      </c>
      <c r="L44" s="35">
        <v>0</v>
      </c>
      <c r="M44" s="35">
        <v>1</v>
      </c>
      <c r="N44" s="36">
        <v>43009</v>
      </c>
      <c r="O44" s="36">
        <v>43100</v>
      </c>
      <c r="P44" s="103"/>
      <c r="Q44" s="107"/>
      <c r="R44" s="103"/>
      <c r="S44" s="103"/>
      <c r="T44" s="133"/>
    </row>
    <row r="45" spans="1:22" ht="41.4" x14ac:dyDescent="0.25">
      <c r="A45" s="187"/>
      <c r="B45" s="144"/>
      <c r="C45" s="149" t="s">
        <v>84</v>
      </c>
      <c r="D45" s="149" t="s">
        <v>54</v>
      </c>
      <c r="E45" s="155" t="s">
        <v>172</v>
      </c>
      <c r="F45" s="19" t="s">
        <v>196</v>
      </c>
      <c r="G45" s="18" t="s">
        <v>185</v>
      </c>
      <c r="H45" s="69" t="s">
        <v>40</v>
      </c>
      <c r="I45" s="34">
        <v>1</v>
      </c>
      <c r="J45" s="35">
        <v>0</v>
      </c>
      <c r="K45" s="35">
        <v>0</v>
      </c>
      <c r="L45" s="35">
        <v>1</v>
      </c>
      <c r="M45" s="35">
        <v>0</v>
      </c>
      <c r="N45" s="36">
        <v>42917</v>
      </c>
      <c r="O45" s="36">
        <v>43008</v>
      </c>
      <c r="P45" s="103">
        <v>0.03</v>
      </c>
      <c r="Q45" s="107">
        <f>IF(O49&lt;=$T$7,100%,(($T$7-N51)/(O49-N51)))</f>
        <v>1</v>
      </c>
      <c r="R45" s="103">
        <f>100*P45%</f>
        <v>0.03</v>
      </c>
      <c r="S45" s="103">
        <f>98*P45%</f>
        <v>2.9399999999999999E-2</v>
      </c>
      <c r="T45" s="121"/>
    </row>
    <row r="46" spans="1:22" ht="41.4" x14ac:dyDescent="0.25">
      <c r="A46" s="187"/>
      <c r="B46" s="144"/>
      <c r="C46" s="149"/>
      <c r="D46" s="149"/>
      <c r="E46" s="155"/>
      <c r="F46" s="19" t="s">
        <v>197</v>
      </c>
      <c r="G46" s="50" t="s">
        <v>198</v>
      </c>
      <c r="H46" s="69" t="s">
        <v>40</v>
      </c>
      <c r="I46" s="34">
        <v>1</v>
      </c>
      <c r="J46" s="35">
        <v>0</v>
      </c>
      <c r="K46" s="35">
        <v>0</v>
      </c>
      <c r="L46" s="35">
        <v>0</v>
      </c>
      <c r="M46" s="35">
        <v>1</v>
      </c>
      <c r="N46" s="36">
        <v>43009</v>
      </c>
      <c r="O46" s="36">
        <v>43100</v>
      </c>
      <c r="P46" s="103"/>
      <c r="Q46" s="107"/>
      <c r="R46" s="103"/>
      <c r="S46" s="103"/>
      <c r="T46" s="122"/>
    </row>
    <row r="47" spans="1:22" ht="41.4" x14ac:dyDescent="0.25">
      <c r="A47" s="187"/>
      <c r="B47" s="144"/>
      <c r="C47" s="149"/>
      <c r="D47" s="149"/>
      <c r="E47" s="155"/>
      <c r="F47" s="19" t="s">
        <v>199</v>
      </c>
      <c r="G47" s="50" t="s">
        <v>210</v>
      </c>
      <c r="H47" s="69" t="s">
        <v>40</v>
      </c>
      <c r="I47" s="34">
        <v>3</v>
      </c>
      <c r="J47" s="35">
        <v>0</v>
      </c>
      <c r="K47" s="35">
        <v>1</v>
      </c>
      <c r="L47" s="35">
        <v>1</v>
      </c>
      <c r="M47" s="35">
        <v>1</v>
      </c>
      <c r="N47" s="36">
        <v>42827</v>
      </c>
      <c r="O47" s="36">
        <v>43100</v>
      </c>
      <c r="P47" s="103"/>
      <c r="Q47" s="107"/>
      <c r="R47" s="103"/>
      <c r="S47" s="103"/>
      <c r="T47" s="122"/>
    </row>
    <row r="48" spans="1:22" ht="36" customHeight="1" x14ac:dyDescent="0.25">
      <c r="A48" s="187"/>
      <c r="B48" s="144"/>
      <c r="C48" s="149"/>
      <c r="D48" s="149"/>
      <c r="E48" s="155"/>
      <c r="F48" s="19" t="s">
        <v>200</v>
      </c>
      <c r="G48" s="50" t="s">
        <v>185</v>
      </c>
      <c r="H48" s="69" t="s">
        <v>40</v>
      </c>
      <c r="I48" s="34">
        <v>1</v>
      </c>
      <c r="J48" s="35">
        <v>0</v>
      </c>
      <c r="K48" s="35">
        <v>1</v>
      </c>
      <c r="L48" s="35">
        <v>0</v>
      </c>
      <c r="M48" s="35">
        <v>0</v>
      </c>
      <c r="N48" s="36">
        <v>42827</v>
      </c>
      <c r="O48" s="36">
        <v>42916</v>
      </c>
      <c r="P48" s="103"/>
      <c r="Q48" s="107"/>
      <c r="R48" s="103"/>
      <c r="S48" s="103"/>
      <c r="T48" s="122"/>
    </row>
    <row r="49" spans="1:20" ht="36" customHeight="1" x14ac:dyDescent="0.25">
      <c r="A49" s="187"/>
      <c r="B49" s="144"/>
      <c r="C49" s="149"/>
      <c r="D49" s="149"/>
      <c r="E49" s="155"/>
      <c r="F49" s="19" t="s">
        <v>201</v>
      </c>
      <c r="G49" s="50" t="s">
        <v>195</v>
      </c>
      <c r="H49" s="69" t="s">
        <v>40</v>
      </c>
      <c r="I49" s="34">
        <v>3</v>
      </c>
      <c r="J49" s="35">
        <v>0</v>
      </c>
      <c r="K49" s="35">
        <v>1</v>
      </c>
      <c r="L49" s="35">
        <v>1</v>
      </c>
      <c r="M49" s="35">
        <v>1</v>
      </c>
      <c r="N49" s="36">
        <v>42827</v>
      </c>
      <c r="O49" s="36">
        <v>43100</v>
      </c>
      <c r="P49" s="103"/>
      <c r="Q49" s="107"/>
      <c r="R49" s="103"/>
      <c r="S49" s="103"/>
      <c r="T49" s="122"/>
    </row>
    <row r="50" spans="1:20" ht="41.4" x14ac:dyDescent="0.25">
      <c r="A50" s="187"/>
      <c r="B50" s="144"/>
      <c r="C50" s="154"/>
      <c r="D50" s="154"/>
      <c r="E50" s="155"/>
      <c r="F50" s="19" t="s">
        <v>202</v>
      </c>
      <c r="G50" s="18" t="s">
        <v>203</v>
      </c>
      <c r="H50" s="69" t="s">
        <v>40</v>
      </c>
      <c r="I50" s="34">
        <v>1</v>
      </c>
      <c r="J50" s="35">
        <v>0</v>
      </c>
      <c r="K50" s="35">
        <v>1</v>
      </c>
      <c r="L50" s="35">
        <v>0</v>
      </c>
      <c r="M50" s="35">
        <v>0</v>
      </c>
      <c r="N50" s="36">
        <v>42827</v>
      </c>
      <c r="O50" s="36">
        <v>42916</v>
      </c>
      <c r="P50" s="115"/>
      <c r="Q50" s="197"/>
      <c r="R50" s="115"/>
      <c r="S50" s="115"/>
      <c r="T50" s="122"/>
    </row>
    <row r="51" spans="1:20" ht="41.4" x14ac:dyDescent="0.25">
      <c r="A51" s="187"/>
      <c r="B51" s="144"/>
      <c r="C51" s="154"/>
      <c r="D51" s="154"/>
      <c r="E51" s="155"/>
      <c r="F51" s="19" t="s">
        <v>204</v>
      </c>
      <c r="G51" s="50" t="s">
        <v>185</v>
      </c>
      <c r="H51" s="69" t="s">
        <v>40</v>
      </c>
      <c r="I51" s="34">
        <v>1</v>
      </c>
      <c r="J51" s="35">
        <v>1</v>
      </c>
      <c r="K51" s="35">
        <v>0</v>
      </c>
      <c r="L51" s="35">
        <v>0</v>
      </c>
      <c r="M51" s="35">
        <v>0</v>
      </c>
      <c r="N51" s="36">
        <v>42737</v>
      </c>
      <c r="O51" s="36">
        <v>42825</v>
      </c>
      <c r="P51" s="115"/>
      <c r="Q51" s="197"/>
      <c r="R51" s="115"/>
      <c r="S51" s="115"/>
      <c r="T51" s="122"/>
    </row>
    <row r="52" spans="1:20" ht="36" customHeight="1" x14ac:dyDescent="0.25">
      <c r="A52" s="187"/>
      <c r="B52" s="144"/>
      <c r="C52" s="154"/>
      <c r="D52" s="154"/>
      <c r="E52" s="155"/>
      <c r="F52" s="19" t="s">
        <v>205</v>
      </c>
      <c r="G52" s="50" t="s">
        <v>185</v>
      </c>
      <c r="H52" s="69" t="s">
        <v>40</v>
      </c>
      <c r="I52" s="34">
        <v>1</v>
      </c>
      <c r="J52" s="35">
        <v>0</v>
      </c>
      <c r="K52" s="35">
        <v>1</v>
      </c>
      <c r="L52" s="35">
        <v>0</v>
      </c>
      <c r="M52" s="35">
        <v>0</v>
      </c>
      <c r="N52" s="36">
        <v>42827</v>
      </c>
      <c r="O52" s="36">
        <v>42916</v>
      </c>
      <c r="P52" s="115"/>
      <c r="Q52" s="197"/>
      <c r="R52" s="115"/>
      <c r="S52" s="115"/>
      <c r="T52" s="123"/>
    </row>
    <row r="53" spans="1:20" ht="41.4" x14ac:dyDescent="0.25">
      <c r="A53" s="187"/>
      <c r="B53" s="144"/>
      <c r="C53" s="149" t="s">
        <v>85</v>
      </c>
      <c r="D53" s="206" t="s">
        <v>54</v>
      </c>
      <c r="E53" s="155" t="s">
        <v>149</v>
      </c>
      <c r="F53" s="19" t="s">
        <v>206</v>
      </c>
      <c r="G53" s="50" t="s">
        <v>185</v>
      </c>
      <c r="H53" s="69" t="s">
        <v>40</v>
      </c>
      <c r="I53" s="34">
        <v>1</v>
      </c>
      <c r="J53" s="35">
        <v>0</v>
      </c>
      <c r="K53" s="35">
        <v>1</v>
      </c>
      <c r="L53" s="35">
        <v>0</v>
      </c>
      <c r="M53" s="35">
        <v>0</v>
      </c>
      <c r="N53" s="36">
        <v>42827</v>
      </c>
      <c r="O53" s="36">
        <v>42916</v>
      </c>
      <c r="P53" s="114">
        <v>0.03</v>
      </c>
      <c r="Q53" s="107">
        <f>IF(O57&lt;=$T$7,100%,(($T$7-N55)/(O57-N55)))</f>
        <v>1</v>
      </c>
      <c r="R53" s="114">
        <f>100*P53%</f>
        <v>0.03</v>
      </c>
      <c r="S53" s="114">
        <f>100*P53%</f>
        <v>0.03</v>
      </c>
      <c r="T53" s="121"/>
    </row>
    <row r="54" spans="1:20" ht="41.4" x14ac:dyDescent="0.25">
      <c r="A54" s="187"/>
      <c r="B54" s="144"/>
      <c r="C54" s="149"/>
      <c r="D54" s="206"/>
      <c r="E54" s="155"/>
      <c r="F54" s="19" t="s">
        <v>207</v>
      </c>
      <c r="G54" s="50" t="s">
        <v>185</v>
      </c>
      <c r="H54" s="69" t="s">
        <v>40</v>
      </c>
      <c r="I54" s="34">
        <v>1</v>
      </c>
      <c r="J54" s="35">
        <v>0</v>
      </c>
      <c r="K54" s="35">
        <v>1</v>
      </c>
      <c r="L54" s="35">
        <v>0</v>
      </c>
      <c r="M54" s="35">
        <v>0</v>
      </c>
      <c r="N54" s="36">
        <v>42827</v>
      </c>
      <c r="O54" s="36">
        <v>42916</v>
      </c>
      <c r="P54" s="114"/>
      <c r="Q54" s="107"/>
      <c r="R54" s="114"/>
      <c r="S54" s="114"/>
      <c r="T54" s="122"/>
    </row>
    <row r="55" spans="1:20" ht="55.2" x14ac:dyDescent="0.25">
      <c r="A55" s="187"/>
      <c r="B55" s="144"/>
      <c r="C55" s="149"/>
      <c r="D55" s="206"/>
      <c r="E55" s="155"/>
      <c r="F55" s="19" t="s">
        <v>208</v>
      </c>
      <c r="G55" s="50" t="s">
        <v>185</v>
      </c>
      <c r="H55" s="69" t="s">
        <v>40</v>
      </c>
      <c r="I55" s="34">
        <v>1</v>
      </c>
      <c r="J55" s="35">
        <v>1</v>
      </c>
      <c r="K55" s="35">
        <v>0</v>
      </c>
      <c r="L55" s="35">
        <v>0</v>
      </c>
      <c r="M55" s="35">
        <v>0</v>
      </c>
      <c r="N55" s="36">
        <v>42737</v>
      </c>
      <c r="O55" s="36">
        <v>42825</v>
      </c>
      <c r="P55" s="114"/>
      <c r="Q55" s="107"/>
      <c r="R55" s="114"/>
      <c r="S55" s="114"/>
      <c r="T55" s="122"/>
    </row>
    <row r="56" spans="1:20" ht="41.4" x14ac:dyDescent="0.25">
      <c r="A56" s="187"/>
      <c r="B56" s="144"/>
      <c r="C56" s="149"/>
      <c r="D56" s="206"/>
      <c r="E56" s="155"/>
      <c r="F56" s="19" t="s">
        <v>211</v>
      </c>
      <c r="G56" s="50" t="s">
        <v>188</v>
      </c>
      <c r="H56" s="69" t="s">
        <v>40</v>
      </c>
      <c r="I56" s="34">
        <v>11</v>
      </c>
      <c r="J56" s="35">
        <v>2</v>
      </c>
      <c r="K56" s="35">
        <v>3</v>
      </c>
      <c r="L56" s="35">
        <v>3</v>
      </c>
      <c r="M56" s="35">
        <v>3</v>
      </c>
      <c r="N56" s="36">
        <v>42737</v>
      </c>
      <c r="O56" s="36">
        <v>43100</v>
      </c>
      <c r="P56" s="114"/>
      <c r="Q56" s="107"/>
      <c r="R56" s="114"/>
      <c r="S56" s="114"/>
      <c r="T56" s="122"/>
    </row>
    <row r="57" spans="1:20" ht="41.4" x14ac:dyDescent="0.25">
      <c r="A57" s="187"/>
      <c r="B57" s="144"/>
      <c r="C57" s="149"/>
      <c r="D57" s="206"/>
      <c r="E57" s="155"/>
      <c r="F57" s="19" t="s">
        <v>209</v>
      </c>
      <c r="G57" s="50" t="s">
        <v>195</v>
      </c>
      <c r="H57" s="69" t="s">
        <v>40</v>
      </c>
      <c r="I57" s="34">
        <v>4</v>
      </c>
      <c r="J57" s="35">
        <v>1</v>
      </c>
      <c r="K57" s="35">
        <v>1</v>
      </c>
      <c r="L57" s="35">
        <v>1</v>
      </c>
      <c r="M57" s="35">
        <v>1</v>
      </c>
      <c r="N57" s="36">
        <v>42737</v>
      </c>
      <c r="O57" s="36">
        <v>43100</v>
      </c>
      <c r="P57" s="114"/>
      <c r="Q57" s="107"/>
      <c r="R57" s="114"/>
      <c r="S57" s="114"/>
      <c r="T57" s="123"/>
    </row>
    <row r="58" spans="1:20" ht="41.4" x14ac:dyDescent="0.25">
      <c r="A58" s="187"/>
      <c r="B58" s="208" t="s">
        <v>98</v>
      </c>
      <c r="C58" s="141" t="s">
        <v>92</v>
      </c>
      <c r="D58" s="145" t="s">
        <v>224</v>
      </c>
      <c r="E58" s="118" t="s">
        <v>54</v>
      </c>
      <c r="F58" s="19" t="s">
        <v>222</v>
      </c>
      <c r="G58" s="51" t="s">
        <v>221</v>
      </c>
      <c r="H58" s="52" t="s">
        <v>21</v>
      </c>
      <c r="I58" s="34">
        <v>1</v>
      </c>
      <c r="J58" s="35">
        <v>0</v>
      </c>
      <c r="K58" s="35">
        <v>1</v>
      </c>
      <c r="L58" s="35">
        <v>0</v>
      </c>
      <c r="M58" s="35">
        <v>0</v>
      </c>
      <c r="N58" s="36">
        <v>42827</v>
      </c>
      <c r="O58" s="36">
        <v>42916</v>
      </c>
      <c r="P58" s="104">
        <v>0.03</v>
      </c>
      <c r="Q58" s="111">
        <f>IF(O59&lt;=$T$7,100%,(($T$7-N59)/(O59-N59)))</f>
        <v>1</v>
      </c>
      <c r="R58" s="104">
        <f>100*P58%</f>
        <v>0.03</v>
      </c>
      <c r="S58" s="104">
        <f>98*P58%</f>
        <v>2.9399999999999999E-2</v>
      </c>
      <c r="T58" s="198"/>
    </row>
    <row r="59" spans="1:20" ht="69" x14ac:dyDescent="0.25">
      <c r="A59" s="187"/>
      <c r="B59" s="209"/>
      <c r="C59" s="143"/>
      <c r="D59" s="147"/>
      <c r="E59" s="120"/>
      <c r="F59" s="19" t="s">
        <v>223</v>
      </c>
      <c r="G59" s="19" t="s">
        <v>220</v>
      </c>
      <c r="H59" s="52" t="s">
        <v>21</v>
      </c>
      <c r="I59" s="34">
        <v>4</v>
      </c>
      <c r="J59" s="35">
        <v>1</v>
      </c>
      <c r="K59" s="35">
        <v>1</v>
      </c>
      <c r="L59" s="35">
        <v>1</v>
      </c>
      <c r="M59" s="35">
        <v>1</v>
      </c>
      <c r="N59" s="36">
        <v>42737</v>
      </c>
      <c r="O59" s="36">
        <v>43100</v>
      </c>
      <c r="P59" s="106"/>
      <c r="Q59" s="112"/>
      <c r="R59" s="106"/>
      <c r="S59" s="106"/>
      <c r="T59" s="199"/>
    </row>
    <row r="60" spans="1:20" ht="41.4" customHeight="1" x14ac:dyDescent="0.25">
      <c r="A60" s="187"/>
      <c r="B60" s="144" t="s">
        <v>70</v>
      </c>
      <c r="C60" s="141" t="s">
        <v>380</v>
      </c>
      <c r="D60" s="145" t="s">
        <v>212</v>
      </c>
      <c r="E60" s="118" t="s">
        <v>149</v>
      </c>
      <c r="F60" s="19" t="s">
        <v>215</v>
      </c>
      <c r="G60" s="18" t="s">
        <v>218</v>
      </c>
      <c r="H60" s="69" t="s">
        <v>216</v>
      </c>
      <c r="I60" s="34">
        <v>1</v>
      </c>
      <c r="J60" s="35">
        <v>1</v>
      </c>
      <c r="K60" s="35">
        <v>0</v>
      </c>
      <c r="L60" s="35">
        <v>0</v>
      </c>
      <c r="M60" s="35">
        <v>0</v>
      </c>
      <c r="N60" s="36">
        <v>42737</v>
      </c>
      <c r="O60" s="36">
        <v>42825</v>
      </c>
      <c r="P60" s="104">
        <v>0.03</v>
      </c>
      <c r="Q60" s="108">
        <f>IF(O61&lt;=$T$7,100%,(($T$7-N60)/(O61-N60)))</f>
        <v>1</v>
      </c>
      <c r="R60" s="104">
        <f>100*P60%</f>
        <v>0.03</v>
      </c>
      <c r="S60" s="104">
        <f>98*P60%</f>
        <v>2.9399999999999999E-2</v>
      </c>
      <c r="T60" s="201"/>
    </row>
    <row r="61" spans="1:20" ht="41.4" customHeight="1" x14ac:dyDescent="0.25">
      <c r="A61" s="187"/>
      <c r="B61" s="144"/>
      <c r="C61" s="142"/>
      <c r="D61" s="146"/>
      <c r="E61" s="119"/>
      <c r="F61" s="19" t="s">
        <v>217</v>
      </c>
      <c r="G61" s="18" t="s">
        <v>219</v>
      </c>
      <c r="H61" s="69" t="s">
        <v>216</v>
      </c>
      <c r="I61" s="34">
        <v>1</v>
      </c>
      <c r="J61" s="35">
        <v>0</v>
      </c>
      <c r="K61" s="35">
        <v>1</v>
      </c>
      <c r="L61" s="35">
        <v>1</v>
      </c>
      <c r="M61" s="35">
        <v>1</v>
      </c>
      <c r="N61" s="36">
        <v>42827</v>
      </c>
      <c r="O61" s="36">
        <v>43100</v>
      </c>
      <c r="P61" s="105"/>
      <c r="Q61" s="109"/>
      <c r="R61" s="105"/>
      <c r="S61" s="105"/>
      <c r="T61" s="202"/>
    </row>
    <row r="62" spans="1:20" ht="40.950000000000003" customHeight="1" x14ac:dyDescent="0.25">
      <c r="A62" s="187"/>
      <c r="B62" s="144"/>
      <c r="C62" s="143"/>
      <c r="D62" s="147"/>
      <c r="E62" s="120"/>
      <c r="F62" s="19" t="s">
        <v>213</v>
      </c>
      <c r="G62" s="18" t="s">
        <v>214</v>
      </c>
      <c r="H62" s="69" t="s">
        <v>58</v>
      </c>
      <c r="I62" s="34">
        <v>1</v>
      </c>
      <c r="J62" s="35">
        <v>0</v>
      </c>
      <c r="K62" s="35">
        <v>1</v>
      </c>
      <c r="L62" s="35">
        <v>0</v>
      </c>
      <c r="M62" s="35">
        <v>0</v>
      </c>
      <c r="N62" s="36">
        <v>42827</v>
      </c>
      <c r="O62" s="36">
        <v>42916</v>
      </c>
      <c r="P62" s="106"/>
      <c r="Q62" s="110"/>
      <c r="R62" s="106"/>
      <c r="S62" s="106"/>
      <c r="T62" s="203"/>
    </row>
    <row r="63" spans="1:20" ht="75" customHeight="1" x14ac:dyDescent="0.25">
      <c r="A63" s="187"/>
      <c r="B63" s="144"/>
      <c r="C63" s="81" t="s">
        <v>93</v>
      </c>
      <c r="D63" s="82" t="s">
        <v>71</v>
      </c>
      <c r="E63" s="79" t="s">
        <v>149</v>
      </c>
      <c r="F63" s="19" t="s">
        <v>226</v>
      </c>
      <c r="G63" s="18" t="s">
        <v>225</v>
      </c>
      <c r="H63" s="69" t="s">
        <v>101</v>
      </c>
      <c r="I63" s="34">
        <v>1</v>
      </c>
      <c r="J63" s="35">
        <v>1</v>
      </c>
      <c r="K63" s="35">
        <v>0</v>
      </c>
      <c r="L63" s="35">
        <v>0</v>
      </c>
      <c r="M63" s="35">
        <v>0</v>
      </c>
      <c r="N63" s="36">
        <v>42737</v>
      </c>
      <c r="O63" s="36">
        <v>42766</v>
      </c>
      <c r="P63" s="78">
        <v>0.03</v>
      </c>
      <c r="Q63" s="91">
        <f>IF(O63&lt;=$T$7,100%,(($T$7-N63)/(O63-N63)))</f>
        <v>1</v>
      </c>
      <c r="R63" s="89">
        <f>100*P63%</f>
        <v>0.03</v>
      </c>
      <c r="S63" s="89">
        <f>100*P63%</f>
        <v>0.03</v>
      </c>
      <c r="T63" s="80"/>
    </row>
    <row r="64" spans="1:20" ht="41.4" x14ac:dyDescent="0.25">
      <c r="A64" s="187"/>
      <c r="B64" s="144"/>
      <c r="C64" s="149" t="s">
        <v>94</v>
      </c>
      <c r="D64" s="206" t="s">
        <v>54</v>
      </c>
      <c r="E64" s="155" t="s">
        <v>239</v>
      </c>
      <c r="F64" s="19" t="s">
        <v>227</v>
      </c>
      <c r="G64" s="19" t="s">
        <v>228</v>
      </c>
      <c r="H64" s="52" t="s">
        <v>26</v>
      </c>
      <c r="I64" s="34">
        <v>4</v>
      </c>
      <c r="J64" s="35">
        <v>1</v>
      </c>
      <c r="K64" s="35">
        <v>1</v>
      </c>
      <c r="L64" s="35">
        <v>1</v>
      </c>
      <c r="M64" s="35">
        <v>1</v>
      </c>
      <c r="N64" s="36">
        <v>42737</v>
      </c>
      <c r="O64" s="36">
        <v>43100</v>
      </c>
      <c r="P64" s="114">
        <v>0.03</v>
      </c>
      <c r="Q64" s="117">
        <f>IF(O65&lt;=$T$7,100%,(($T$7-N64)/(O65-N64)))</f>
        <v>1</v>
      </c>
      <c r="R64" s="114">
        <f>100*P64%</f>
        <v>0.03</v>
      </c>
      <c r="S64" s="114">
        <f>100*P64%</f>
        <v>0.03</v>
      </c>
      <c r="T64" s="129"/>
    </row>
    <row r="65" spans="1:20" ht="36" customHeight="1" x14ac:dyDescent="0.25">
      <c r="A65" s="187"/>
      <c r="B65" s="144"/>
      <c r="C65" s="149"/>
      <c r="D65" s="206"/>
      <c r="E65" s="155"/>
      <c r="F65" s="19" t="s">
        <v>229</v>
      </c>
      <c r="G65" s="19" t="s">
        <v>230</v>
      </c>
      <c r="H65" s="52" t="s">
        <v>28</v>
      </c>
      <c r="I65" s="34">
        <v>4</v>
      </c>
      <c r="J65" s="35">
        <v>1</v>
      </c>
      <c r="K65" s="35">
        <v>1</v>
      </c>
      <c r="L65" s="35">
        <v>1</v>
      </c>
      <c r="M65" s="35">
        <v>1</v>
      </c>
      <c r="N65" s="36">
        <v>42737</v>
      </c>
      <c r="O65" s="36">
        <v>43100</v>
      </c>
      <c r="P65" s="114"/>
      <c r="Q65" s="117"/>
      <c r="R65" s="114"/>
      <c r="S65" s="114"/>
      <c r="T65" s="130"/>
    </row>
    <row r="66" spans="1:20" ht="36" customHeight="1" x14ac:dyDescent="0.25">
      <c r="A66" s="187"/>
      <c r="B66" s="144"/>
      <c r="C66" s="149"/>
      <c r="D66" s="206"/>
      <c r="E66" s="155"/>
      <c r="F66" s="19" t="s">
        <v>231</v>
      </c>
      <c r="G66" s="19" t="s">
        <v>230</v>
      </c>
      <c r="H66" s="52" t="s">
        <v>28</v>
      </c>
      <c r="I66" s="34">
        <v>2</v>
      </c>
      <c r="J66" s="35">
        <v>1</v>
      </c>
      <c r="K66" s="35">
        <v>0</v>
      </c>
      <c r="L66" s="35">
        <v>1</v>
      </c>
      <c r="M66" s="35">
        <v>0</v>
      </c>
      <c r="N66" s="36">
        <v>42737</v>
      </c>
      <c r="O66" s="36">
        <v>42947</v>
      </c>
      <c r="P66" s="114"/>
      <c r="Q66" s="117"/>
      <c r="R66" s="114"/>
      <c r="S66" s="114"/>
      <c r="T66" s="130"/>
    </row>
    <row r="67" spans="1:20" ht="41.4" x14ac:dyDescent="0.25">
      <c r="A67" s="187"/>
      <c r="B67" s="144"/>
      <c r="C67" s="149"/>
      <c r="D67" s="206"/>
      <c r="E67" s="155"/>
      <c r="F67" s="19" t="s">
        <v>232</v>
      </c>
      <c r="G67" s="19" t="s">
        <v>228</v>
      </c>
      <c r="H67" s="52" t="s">
        <v>56</v>
      </c>
      <c r="I67" s="34">
        <v>1</v>
      </c>
      <c r="J67" s="35">
        <v>1</v>
      </c>
      <c r="K67" s="35">
        <v>0</v>
      </c>
      <c r="L67" s="35">
        <v>0</v>
      </c>
      <c r="M67" s="35">
        <v>0</v>
      </c>
      <c r="N67" s="36">
        <v>42737</v>
      </c>
      <c r="O67" s="36">
        <v>42794</v>
      </c>
      <c r="P67" s="114"/>
      <c r="Q67" s="117"/>
      <c r="R67" s="114"/>
      <c r="S67" s="114"/>
      <c r="T67" s="130"/>
    </row>
    <row r="68" spans="1:20" ht="41.4" x14ac:dyDescent="0.25">
      <c r="A68" s="187"/>
      <c r="B68" s="144"/>
      <c r="C68" s="149"/>
      <c r="D68" s="206"/>
      <c r="E68" s="155"/>
      <c r="F68" s="19" t="s">
        <v>232</v>
      </c>
      <c r="G68" s="19" t="s">
        <v>228</v>
      </c>
      <c r="H68" s="52" t="s">
        <v>60</v>
      </c>
      <c r="I68" s="34">
        <v>1</v>
      </c>
      <c r="J68" s="35">
        <v>1</v>
      </c>
      <c r="K68" s="35">
        <v>0</v>
      </c>
      <c r="L68" s="35">
        <v>0</v>
      </c>
      <c r="M68" s="35">
        <v>0</v>
      </c>
      <c r="N68" s="36">
        <v>42737</v>
      </c>
      <c r="O68" s="36">
        <v>42794</v>
      </c>
      <c r="P68" s="114"/>
      <c r="Q68" s="117"/>
      <c r="R68" s="114"/>
      <c r="S68" s="114"/>
      <c r="T68" s="130"/>
    </row>
    <row r="69" spans="1:20" ht="41.4" x14ac:dyDescent="0.25">
      <c r="A69" s="187"/>
      <c r="B69" s="144"/>
      <c r="C69" s="149"/>
      <c r="D69" s="206"/>
      <c r="E69" s="155"/>
      <c r="F69" s="19" t="s">
        <v>232</v>
      </c>
      <c r="G69" s="19" t="s">
        <v>228</v>
      </c>
      <c r="H69" s="52" t="s">
        <v>61</v>
      </c>
      <c r="I69" s="34">
        <v>1</v>
      </c>
      <c r="J69" s="35">
        <v>1</v>
      </c>
      <c r="K69" s="35">
        <v>0</v>
      </c>
      <c r="L69" s="35">
        <v>0</v>
      </c>
      <c r="M69" s="35">
        <v>0</v>
      </c>
      <c r="N69" s="36">
        <v>42737</v>
      </c>
      <c r="O69" s="36">
        <v>42794</v>
      </c>
      <c r="P69" s="114"/>
      <c r="Q69" s="117"/>
      <c r="R69" s="114"/>
      <c r="S69" s="114"/>
      <c r="T69" s="130"/>
    </row>
    <row r="70" spans="1:20" ht="41.4" x14ac:dyDescent="0.25">
      <c r="A70" s="187"/>
      <c r="B70" s="144"/>
      <c r="C70" s="149"/>
      <c r="D70" s="206"/>
      <c r="E70" s="155"/>
      <c r="F70" s="19" t="s">
        <v>232</v>
      </c>
      <c r="G70" s="19" t="s">
        <v>228</v>
      </c>
      <c r="H70" s="52" t="s">
        <v>55</v>
      </c>
      <c r="I70" s="34">
        <v>1</v>
      </c>
      <c r="J70" s="35">
        <v>1</v>
      </c>
      <c r="K70" s="35">
        <v>0</v>
      </c>
      <c r="L70" s="35">
        <v>0</v>
      </c>
      <c r="M70" s="35">
        <v>0</v>
      </c>
      <c r="N70" s="36">
        <v>42737</v>
      </c>
      <c r="O70" s="36">
        <v>42794</v>
      </c>
      <c r="P70" s="114"/>
      <c r="Q70" s="117"/>
      <c r="R70" s="114"/>
      <c r="S70" s="114"/>
      <c r="T70" s="130"/>
    </row>
    <row r="71" spans="1:20" ht="41.4" x14ac:dyDescent="0.25">
      <c r="A71" s="187"/>
      <c r="B71" s="144"/>
      <c r="C71" s="149"/>
      <c r="D71" s="206"/>
      <c r="E71" s="155"/>
      <c r="F71" s="19" t="s">
        <v>232</v>
      </c>
      <c r="G71" s="19" t="s">
        <v>228</v>
      </c>
      <c r="H71" s="52" t="s">
        <v>62</v>
      </c>
      <c r="I71" s="34">
        <v>1</v>
      </c>
      <c r="J71" s="35">
        <v>1</v>
      </c>
      <c r="K71" s="35">
        <v>0</v>
      </c>
      <c r="L71" s="35">
        <v>0</v>
      </c>
      <c r="M71" s="35">
        <v>0</v>
      </c>
      <c r="N71" s="36">
        <v>42737</v>
      </c>
      <c r="O71" s="36">
        <v>42794</v>
      </c>
      <c r="P71" s="114"/>
      <c r="Q71" s="117"/>
      <c r="R71" s="114"/>
      <c r="S71" s="114"/>
      <c r="T71" s="130"/>
    </row>
    <row r="72" spans="1:20" ht="41.4" x14ac:dyDescent="0.25">
      <c r="A72" s="187"/>
      <c r="B72" s="144"/>
      <c r="C72" s="149"/>
      <c r="D72" s="206"/>
      <c r="E72" s="155"/>
      <c r="F72" s="19" t="s">
        <v>232</v>
      </c>
      <c r="G72" s="19" t="s">
        <v>228</v>
      </c>
      <c r="H72" s="52" t="s">
        <v>26</v>
      </c>
      <c r="I72" s="34">
        <v>1</v>
      </c>
      <c r="J72" s="35">
        <v>1</v>
      </c>
      <c r="K72" s="35">
        <v>0</v>
      </c>
      <c r="L72" s="35">
        <v>0</v>
      </c>
      <c r="M72" s="35">
        <v>0</v>
      </c>
      <c r="N72" s="36">
        <v>42737</v>
      </c>
      <c r="O72" s="36">
        <v>42794</v>
      </c>
      <c r="P72" s="114"/>
      <c r="Q72" s="117"/>
      <c r="R72" s="114"/>
      <c r="S72" s="114"/>
      <c r="T72" s="130"/>
    </row>
    <row r="73" spans="1:20" ht="41.4" x14ac:dyDescent="0.25">
      <c r="A73" s="187"/>
      <c r="B73" s="144"/>
      <c r="C73" s="149"/>
      <c r="D73" s="206"/>
      <c r="E73" s="155"/>
      <c r="F73" s="19" t="s">
        <v>232</v>
      </c>
      <c r="G73" s="19" t="s">
        <v>228</v>
      </c>
      <c r="H73" s="52" t="s">
        <v>58</v>
      </c>
      <c r="I73" s="34">
        <v>1</v>
      </c>
      <c r="J73" s="35">
        <v>1</v>
      </c>
      <c r="K73" s="35">
        <v>0</v>
      </c>
      <c r="L73" s="35">
        <v>0</v>
      </c>
      <c r="M73" s="35">
        <v>0</v>
      </c>
      <c r="N73" s="36">
        <v>42737</v>
      </c>
      <c r="O73" s="36">
        <v>42794</v>
      </c>
      <c r="P73" s="114"/>
      <c r="Q73" s="117"/>
      <c r="R73" s="114"/>
      <c r="S73" s="114"/>
      <c r="T73" s="130"/>
    </row>
    <row r="74" spans="1:20" ht="36" customHeight="1" x14ac:dyDescent="0.25">
      <c r="A74" s="187"/>
      <c r="B74" s="144"/>
      <c r="C74" s="149"/>
      <c r="D74" s="206"/>
      <c r="E74" s="155"/>
      <c r="F74" s="19" t="s">
        <v>233</v>
      </c>
      <c r="G74" s="19" t="s">
        <v>234</v>
      </c>
      <c r="H74" s="69" t="s">
        <v>28</v>
      </c>
      <c r="I74" s="34">
        <v>1</v>
      </c>
      <c r="J74" s="35">
        <v>1</v>
      </c>
      <c r="K74" s="35">
        <v>0</v>
      </c>
      <c r="L74" s="35">
        <v>0</v>
      </c>
      <c r="M74" s="35">
        <v>0</v>
      </c>
      <c r="N74" s="36">
        <v>42737</v>
      </c>
      <c r="O74" s="36">
        <v>42794</v>
      </c>
      <c r="P74" s="114"/>
      <c r="Q74" s="117"/>
      <c r="R74" s="114"/>
      <c r="S74" s="114"/>
      <c r="T74" s="130"/>
    </row>
    <row r="75" spans="1:20" ht="36" customHeight="1" x14ac:dyDescent="0.25">
      <c r="A75" s="187"/>
      <c r="B75" s="144"/>
      <c r="C75" s="149"/>
      <c r="D75" s="206"/>
      <c r="E75" s="155"/>
      <c r="F75" s="19" t="s">
        <v>235</v>
      </c>
      <c r="G75" s="19" t="s">
        <v>236</v>
      </c>
      <c r="H75" s="69" t="s">
        <v>28</v>
      </c>
      <c r="I75" s="34">
        <v>1</v>
      </c>
      <c r="J75" s="35">
        <v>0</v>
      </c>
      <c r="K75" s="35">
        <v>1</v>
      </c>
      <c r="L75" s="35">
        <v>0</v>
      </c>
      <c r="M75" s="35">
        <v>0</v>
      </c>
      <c r="N75" s="36">
        <v>42827</v>
      </c>
      <c r="O75" s="36">
        <v>42916</v>
      </c>
      <c r="P75" s="114"/>
      <c r="Q75" s="117"/>
      <c r="R75" s="114"/>
      <c r="S75" s="114"/>
      <c r="T75" s="130"/>
    </row>
    <row r="76" spans="1:20" ht="36" customHeight="1" x14ac:dyDescent="0.25">
      <c r="A76" s="187"/>
      <c r="B76" s="144"/>
      <c r="C76" s="149"/>
      <c r="D76" s="206"/>
      <c r="E76" s="155"/>
      <c r="F76" s="19" t="s">
        <v>237</v>
      </c>
      <c r="G76" s="19" t="s">
        <v>238</v>
      </c>
      <c r="H76" s="52" t="s">
        <v>56</v>
      </c>
      <c r="I76" s="34">
        <v>1</v>
      </c>
      <c r="J76" s="35">
        <v>0</v>
      </c>
      <c r="K76" s="35">
        <v>1</v>
      </c>
      <c r="L76" s="35">
        <v>0</v>
      </c>
      <c r="M76" s="35">
        <v>0</v>
      </c>
      <c r="N76" s="36">
        <v>42827</v>
      </c>
      <c r="O76" s="36">
        <v>42916</v>
      </c>
      <c r="P76" s="114"/>
      <c r="Q76" s="117"/>
      <c r="R76" s="114"/>
      <c r="S76" s="114"/>
      <c r="T76" s="204"/>
    </row>
    <row r="77" spans="1:20" ht="41.4" x14ac:dyDescent="0.25">
      <c r="A77" s="187"/>
      <c r="B77" s="207" t="s">
        <v>72</v>
      </c>
      <c r="C77" s="149" t="s">
        <v>95</v>
      </c>
      <c r="D77" s="205" t="s">
        <v>54</v>
      </c>
      <c r="E77" s="155" t="s">
        <v>240</v>
      </c>
      <c r="F77" s="19" t="s">
        <v>241</v>
      </c>
      <c r="G77" s="19" t="s">
        <v>242</v>
      </c>
      <c r="H77" s="69" t="s">
        <v>28</v>
      </c>
      <c r="I77" s="34">
        <v>1</v>
      </c>
      <c r="J77" s="35">
        <v>0</v>
      </c>
      <c r="K77" s="35">
        <v>1</v>
      </c>
      <c r="L77" s="35">
        <v>0</v>
      </c>
      <c r="M77" s="35">
        <v>0</v>
      </c>
      <c r="N77" s="36">
        <v>42827</v>
      </c>
      <c r="O77" s="36">
        <v>42916</v>
      </c>
      <c r="P77" s="116">
        <v>2.5000000000000001E-2</v>
      </c>
      <c r="Q77" s="200">
        <f>IF(O82&lt;=$T$7,100%,(($T$7-N78)/(O82-N78)))</f>
        <v>1</v>
      </c>
      <c r="R77" s="116">
        <f>100*P77%</f>
        <v>2.5000000000000001E-2</v>
      </c>
      <c r="S77" s="116">
        <f>100*P77%</f>
        <v>2.5000000000000001E-2</v>
      </c>
      <c r="T77" s="129"/>
    </row>
    <row r="78" spans="1:20" ht="36" customHeight="1" x14ac:dyDescent="0.25">
      <c r="A78" s="187"/>
      <c r="B78" s="207"/>
      <c r="C78" s="149"/>
      <c r="D78" s="205"/>
      <c r="E78" s="155"/>
      <c r="F78" s="19" t="s">
        <v>243</v>
      </c>
      <c r="G78" s="19" t="s">
        <v>244</v>
      </c>
      <c r="H78" s="69" t="s">
        <v>28</v>
      </c>
      <c r="I78" s="34">
        <v>1</v>
      </c>
      <c r="J78" s="35">
        <v>1</v>
      </c>
      <c r="K78" s="35">
        <v>0</v>
      </c>
      <c r="L78" s="35">
        <v>0</v>
      </c>
      <c r="M78" s="35">
        <v>0</v>
      </c>
      <c r="N78" s="36">
        <v>42737</v>
      </c>
      <c r="O78" s="36">
        <v>42794</v>
      </c>
      <c r="P78" s="116"/>
      <c r="Q78" s="200"/>
      <c r="R78" s="116"/>
      <c r="S78" s="116"/>
      <c r="T78" s="130"/>
    </row>
    <row r="79" spans="1:20" ht="55.2" x14ac:dyDescent="0.25">
      <c r="A79" s="187"/>
      <c r="B79" s="207"/>
      <c r="C79" s="149"/>
      <c r="D79" s="205"/>
      <c r="E79" s="155"/>
      <c r="F79" s="19" t="s">
        <v>245</v>
      </c>
      <c r="G79" s="19" t="s">
        <v>246</v>
      </c>
      <c r="H79" s="69" t="s">
        <v>28</v>
      </c>
      <c r="I79" s="34">
        <v>4</v>
      </c>
      <c r="J79" s="35">
        <v>1</v>
      </c>
      <c r="K79" s="35">
        <v>1</v>
      </c>
      <c r="L79" s="35">
        <v>1</v>
      </c>
      <c r="M79" s="35">
        <v>1</v>
      </c>
      <c r="N79" s="36">
        <v>42737</v>
      </c>
      <c r="O79" s="36">
        <v>43100</v>
      </c>
      <c r="P79" s="116"/>
      <c r="Q79" s="200"/>
      <c r="R79" s="116"/>
      <c r="S79" s="116"/>
      <c r="T79" s="130"/>
    </row>
    <row r="80" spans="1:20" ht="36" customHeight="1" x14ac:dyDescent="0.25">
      <c r="A80" s="187"/>
      <c r="B80" s="207"/>
      <c r="C80" s="149"/>
      <c r="D80" s="205"/>
      <c r="E80" s="155"/>
      <c r="F80" s="19" t="s">
        <v>247</v>
      </c>
      <c r="G80" s="19" t="s">
        <v>248</v>
      </c>
      <c r="H80" s="69" t="s">
        <v>28</v>
      </c>
      <c r="I80" s="34">
        <v>4</v>
      </c>
      <c r="J80" s="35">
        <v>1</v>
      </c>
      <c r="K80" s="35">
        <v>1</v>
      </c>
      <c r="L80" s="35">
        <v>1</v>
      </c>
      <c r="M80" s="35">
        <v>1</v>
      </c>
      <c r="N80" s="36">
        <v>42737</v>
      </c>
      <c r="O80" s="36">
        <v>43100</v>
      </c>
      <c r="P80" s="116"/>
      <c r="Q80" s="200"/>
      <c r="R80" s="116"/>
      <c r="S80" s="116"/>
      <c r="T80" s="130"/>
    </row>
    <row r="81" spans="1:20" ht="55.2" x14ac:dyDescent="0.25">
      <c r="A81" s="187"/>
      <c r="B81" s="207"/>
      <c r="C81" s="149"/>
      <c r="D81" s="205"/>
      <c r="E81" s="155"/>
      <c r="F81" s="19" t="s">
        <v>249</v>
      </c>
      <c r="G81" s="19" t="s">
        <v>250</v>
      </c>
      <c r="H81" s="69" t="s">
        <v>28</v>
      </c>
      <c r="I81" s="34">
        <v>1</v>
      </c>
      <c r="J81" s="35">
        <v>1</v>
      </c>
      <c r="K81" s="35">
        <v>0</v>
      </c>
      <c r="L81" s="35">
        <v>0</v>
      </c>
      <c r="M81" s="35">
        <v>0</v>
      </c>
      <c r="N81" s="36">
        <v>42737</v>
      </c>
      <c r="O81" s="36">
        <v>42825</v>
      </c>
      <c r="P81" s="116"/>
      <c r="Q81" s="200"/>
      <c r="R81" s="116"/>
      <c r="S81" s="116"/>
      <c r="T81" s="130"/>
    </row>
    <row r="82" spans="1:20" ht="41.4" x14ac:dyDescent="0.25">
      <c r="A82" s="187"/>
      <c r="B82" s="207"/>
      <c r="C82" s="149"/>
      <c r="D82" s="205"/>
      <c r="E82" s="155"/>
      <c r="F82" s="19" t="s">
        <v>251</v>
      </c>
      <c r="G82" s="19" t="s">
        <v>344</v>
      </c>
      <c r="H82" s="69" t="s">
        <v>28</v>
      </c>
      <c r="I82" s="34">
        <v>4</v>
      </c>
      <c r="J82" s="35">
        <v>1</v>
      </c>
      <c r="K82" s="35">
        <v>1</v>
      </c>
      <c r="L82" s="35">
        <v>1</v>
      </c>
      <c r="M82" s="35">
        <v>1</v>
      </c>
      <c r="N82" s="36">
        <v>42737</v>
      </c>
      <c r="O82" s="36">
        <v>43100</v>
      </c>
      <c r="P82" s="116"/>
      <c r="Q82" s="200"/>
      <c r="R82" s="116"/>
      <c r="S82" s="116"/>
      <c r="T82" s="130"/>
    </row>
    <row r="83" spans="1:20" ht="36" customHeight="1" x14ac:dyDescent="0.25">
      <c r="A83" s="187"/>
      <c r="B83" s="207"/>
      <c r="C83" s="149" t="s">
        <v>99</v>
      </c>
      <c r="D83" s="149" t="s">
        <v>54</v>
      </c>
      <c r="E83" s="148" t="s">
        <v>239</v>
      </c>
      <c r="F83" s="19" t="s">
        <v>258</v>
      </c>
      <c r="G83" s="49" t="s">
        <v>259</v>
      </c>
      <c r="H83" s="52" t="s">
        <v>48</v>
      </c>
      <c r="I83" s="34">
        <v>1</v>
      </c>
      <c r="J83" s="35">
        <v>0</v>
      </c>
      <c r="K83" s="35">
        <v>0</v>
      </c>
      <c r="L83" s="35">
        <v>0</v>
      </c>
      <c r="M83" s="35">
        <v>1</v>
      </c>
      <c r="N83" s="36">
        <v>43009</v>
      </c>
      <c r="O83" s="36">
        <v>43099</v>
      </c>
      <c r="P83" s="103">
        <v>0.03</v>
      </c>
      <c r="Q83" s="107">
        <f>IF(O112&lt;=$T$7,100%,(($T$7-N112)/(O112-N112)))</f>
        <v>1</v>
      </c>
      <c r="R83" s="103">
        <f>100*P83%</f>
        <v>0.03</v>
      </c>
      <c r="S83" s="103">
        <f>80*P83%</f>
        <v>2.3999999999999997E-2</v>
      </c>
      <c r="T83" s="194" t="s">
        <v>386</v>
      </c>
    </row>
    <row r="84" spans="1:20" ht="36" customHeight="1" x14ac:dyDescent="0.25">
      <c r="A84" s="187"/>
      <c r="B84" s="207"/>
      <c r="C84" s="149"/>
      <c r="D84" s="149"/>
      <c r="E84" s="148"/>
      <c r="F84" s="19" t="s">
        <v>260</v>
      </c>
      <c r="G84" s="49" t="s">
        <v>261</v>
      </c>
      <c r="H84" s="76" t="s">
        <v>37</v>
      </c>
      <c r="I84" s="34">
        <v>1</v>
      </c>
      <c r="J84" s="35">
        <v>0</v>
      </c>
      <c r="K84" s="35">
        <v>0</v>
      </c>
      <c r="L84" s="35">
        <v>1</v>
      </c>
      <c r="M84" s="35">
        <v>0</v>
      </c>
      <c r="N84" s="36">
        <v>42917</v>
      </c>
      <c r="O84" s="36">
        <v>43008</v>
      </c>
      <c r="P84" s="103"/>
      <c r="Q84" s="107"/>
      <c r="R84" s="103"/>
      <c r="S84" s="103"/>
      <c r="T84" s="195"/>
    </row>
    <row r="85" spans="1:20" ht="36" customHeight="1" x14ac:dyDescent="0.25">
      <c r="A85" s="187"/>
      <c r="B85" s="207"/>
      <c r="C85" s="149"/>
      <c r="D85" s="149"/>
      <c r="E85" s="148"/>
      <c r="F85" s="19" t="s">
        <v>262</v>
      </c>
      <c r="G85" s="49" t="s">
        <v>263</v>
      </c>
      <c r="H85" s="76" t="s">
        <v>37</v>
      </c>
      <c r="I85" s="34">
        <v>1</v>
      </c>
      <c r="J85" s="35">
        <v>0</v>
      </c>
      <c r="K85" s="35">
        <v>0</v>
      </c>
      <c r="L85" s="35">
        <v>0</v>
      </c>
      <c r="M85" s="35">
        <v>1</v>
      </c>
      <c r="N85" s="36">
        <v>43009</v>
      </c>
      <c r="O85" s="36">
        <v>43099</v>
      </c>
      <c r="P85" s="103"/>
      <c r="Q85" s="107"/>
      <c r="R85" s="103"/>
      <c r="S85" s="103"/>
      <c r="T85" s="195"/>
    </row>
    <row r="86" spans="1:20" ht="36" customHeight="1" x14ac:dyDescent="0.25">
      <c r="A86" s="187"/>
      <c r="B86" s="207"/>
      <c r="C86" s="149"/>
      <c r="D86" s="149"/>
      <c r="E86" s="148"/>
      <c r="F86" s="19" t="s">
        <v>264</v>
      </c>
      <c r="G86" s="49" t="s">
        <v>265</v>
      </c>
      <c r="H86" s="76" t="s">
        <v>37</v>
      </c>
      <c r="I86" s="34">
        <v>2</v>
      </c>
      <c r="J86" s="35">
        <v>1</v>
      </c>
      <c r="K86" s="35">
        <v>0</v>
      </c>
      <c r="L86" s="35">
        <v>1</v>
      </c>
      <c r="M86" s="35">
        <v>0</v>
      </c>
      <c r="N86" s="36">
        <v>42737</v>
      </c>
      <c r="O86" s="36">
        <v>43008</v>
      </c>
      <c r="P86" s="103"/>
      <c r="Q86" s="107"/>
      <c r="R86" s="103"/>
      <c r="S86" s="103"/>
      <c r="T86" s="195"/>
    </row>
    <row r="87" spans="1:20" ht="36" customHeight="1" x14ac:dyDescent="0.25">
      <c r="A87" s="187"/>
      <c r="B87" s="207"/>
      <c r="C87" s="149"/>
      <c r="D87" s="149"/>
      <c r="E87" s="148"/>
      <c r="F87" s="19" t="s">
        <v>266</v>
      </c>
      <c r="G87" s="49" t="s">
        <v>265</v>
      </c>
      <c r="H87" s="76" t="s">
        <v>37</v>
      </c>
      <c r="I87" s="34">
        <v>2</v>
      </c>
      <c r="J87" s="35">
        <v>1</v>
      </c>
      <c r="K87" s="35">
        <v>0</v>
      </c>
      <c r="L87" s="35">
        <v>1</v>
      </c>
      <c r="M87" s="35">
        <v>0</v>
      </c>
      <c r="N87" s="36">
        <v>42737</v>
      </c>
      <c r="O87" s="36">
        <v>43008</v>
      </c>
      <c r="P87" s="103"/>
      <c r="Q87" s="107"/>
      <c r="R87" s="103"/>
      <c r="S87" s="103"/>
      <c r="T87" s="195"/>
    </row>
    <row r="88" spans="1:20" ht="69" x14ac:dyDescent="0.25">
      <c r="A88" s="187"/>
      <c r="B88" s="207"/>
      <c r="C88" s="149"/>
      <c r="D88" s="149"/>
      <c r="E88" s="148"/>
      <c r="F88" s="19" t="s">
        <v>268</v>
      </c>
      <c r="G88" s="49" t="s">
        <v>267</v>
      </c>
      <c r="H88" s="76" t="s">
        <v>37</v>
      </c>
      <c r="I88" s="34">
        <v>2</v>
      </c>
      <c r="J88" s="35">
        <v>1</v>
      </c>
      <c r="K88" s="35">
        <v>0</v>
      </c>
      <c r="L88" s="35">
        <v>1</v>
      </c>
      <c r="M88" s="35">
        <v>0</v>
      </c>
      <c r="N88" s="36">
        <v>42737</v>
      </c>
      <c r="O88" s="36">
        <v>43008</v>
      </c>
      <c r="P88" s="103"/>
      <c r="Q88" s="107"/>
      <c r="R88" s="103"/>
      <c r="S88" s="103"/>
      <c r="T88" s="195"/>
    </row>
    <row r="89" spans="1:20" ht="36" customHeight="1" x14ac:dyDescent="0.25">
      <c r="A89" s="187"/>
      <c r="B89" s="207"/>
      <c r="C89" s="149"/>
      <c r="D89" s="149"/>
      <c r="E89" s="148"/>
      <c r="F89" s="19" t="s">
        <v>269</v>
      </c>
      <c r="G89" s="49" t="s">
        <v>270</v>
      </c>
      <c r="H89" s="76" t="s">
        <v>37</v>
      </c>
      <c r="I89" s="34">
        <v>1</v>
      </c>
      <c r="J89" s="35">
        <v>1</v>
      </c>
      <c r="K89" s="35">
        <v>0</v>
      </c>
      <c r="L89" s="35">
        <v>0</v>
      </c>
      <c r="M89" s="35">
        <v>0</v>
      </c>
      <c r="N89" s="36">
        <v>42737</v>
      </c>
      <c r="O89" s="36">
        <v>42825</v>
      </c>
      <c r="P89" s="103"/>
      <c r="Q89" s="107"/>
      <c r="R89" s="103"/>
      <c r="S89" s="103"/>
      <c r="T89" s="195"/>
    </row>
    <row r="90" spans="1:20" ht="36" customHeight="1" x14ac:dyDescent="0.25">
      <c r="A90" s="187"/>
      <c r="B90" s="207"/>
      <c r="C90" s="149"/>
      <c r="D90" s="149"/>
      <c r="E90" s="148"/>
      <c r="F90" s="19" t="s">
        <v>271</v>
      </c>
      <c r="G90" s="49" t="s">
        <v>272</v>
      </c>
      <c r="H90" s="76" t="s">
        <v>37</v>
      </c>
      <c r="I90" s="34">
        <v>1</v>
      </c>
      <c r="J90" s="35">
        <v>0</v>
      </c>
      <c r="K90" s="35">
        <v>1</v>
      </c>
      <c r="L90" s="35">
        <v>0</v>
      </c>
      <c r="M90" s="35">
        <v>0</v>
      </c>
      <c r="N90" s="36">
        <v>42827</v>
      </c>
      <c r="O90" s="36">
        <v>42916</v>
      </c>
      <c r="P90" s="103"/>
      <c r="Q90" s="107"/>
      <c r="R90" s="103"/>
      <c r="S90" s="103"/>
      <c r="T90" s="195"/>
    </row>
    <row r="91" spans="1:20" ht="41.4" x14ac:dyDescent="0.25">
      <c r="A91" s="187"/>
      <c r="B91" s="207"/>
      <c r="C91" s="149"/>
      <c r="D91" s="149"/>
      <c r="E91" s="148"/>
      <c r="F91" s="19" t="s">
        <v>273</v>
      </c>
      <c r="G91" s="49" t="s">
        <v>274</v>
      </c>
      <c r="H91" s="76" t="s">
        <v>37</v>
      </c>
      <c r="I91" s="34">
        <v>2</v>
      </c>
      <c r="J91" s="35">
        <v>1</v>
      </c>
      <c r="K91" s="35">
        <v>0</v>
      </c>
      <c r="L91" s="35">
        <v>1</v>
      </c>
      <c r="M91" s="35">
        <v>0</v>
      </c>
      <c r="N91" s="36">
        <v>42917</v>
      </c>
      <c r="O91" s="36">
        <v>43008</v>
      </c>
      <c r="P91" s="103"/>
      <c r="Q91" s="107"/>
      <c r="R91" s="103"/>
      <c r="S91" s="103"/>
      <c r="T91" s="195"/>
    </row>
    <row r="92" spans="1:20" ht="36" customHeight="1" x14ac:dyDescent="0.25">
      <c r="A92" s="187"/>
      <c r="B92" s="207"/>
      <c r="C92" s="149"/>
      <c r="D92" s="149"/>
      <c r="E92" s="148"/>
      <c r="F92" s="19" t="s">
        <v>275</v>
      </c>
      <c r="G92" s="49" t="s">
        <v>276</v>
      </c>
      <c r="H92" s="76" t="s">
        <v>37</v>
      </c>
      <c r="I92" s="34">
        <v>1</v>
      </c>
      <c r="J92" s="35">
        <v>0</v>
      </c>
      <c r="K92" s="35">
        <v>0</v>
      </c>
      <c r="L92" s="35">
        <v>1</v>
      </c>
      <c r="M92" s="35">
        <v>0</v>
      </c>
      <c r="N92" s="36">
        <v>42917</v>
      </c>
      <c r="O92" s="36">
        <v>43008</v>
      </c>
      <c r="P92" s="103"/>
      <c r="Q92" s="107"/>
      <c r="R92" s="103"/>
      <c r="S92" s="103"/>
      <c r="T92" s="195"/>
    </row>
    <row r="93" spans="1:20" ht="36" customHeight="1" x14ac:dyDescent="0.25">
      <c r="A93" s="187"/>
      <c r="B93" s="207"/>
      <c r="C93" s="149"/>
      <c r="D93" s="149"/>
      <c r="E93" s="148"/>
      <c r="F93" s="19" t="s">
        <v>286</v>
      </c>
      <c r="G93" s="49" t="s">
        <v>282</v>
      </c>
      <c r="H93" s="76" t="s">
        <v>37</v>
      </c>
      <c r="I93" s="34">
        <v>1</v>
      </c>
      <c r="J93" s="35">
        <v>0</v>
      </c>
      <c r="K93" s="35">
        <v>1</v>
      </c>
      <c r="L93" s="35">
        <v>0</v>
      </c>
      <c r="M93" s="35">
        <v>0</v>
      </c>
      <c r="N93" s="36">
        <v>42827</v>
      </c>
      <c r="O93" s="36">
        <v>42916</v>
      </c>
      <c r="P93" s="103"/>
      <c r="Q93" s="107"/>
      <c r="R93" s="103"/>
      <c r="S93" s="103"/>
      <c r="T93" s="195"/>
    </row>
    <row r="94" spans="1:20" ht="36" customHeight="1" x14ac:dyDescent="0.25">
      <c r="A94" s="187"/>
      <c r="B94" s="207"/>
      <c r="C94" s="149"/>
      <c r="D94" s="149"/>
      <c r="E94" s="148"/>
      <c r="F94" s="19" t="s">
        <v>287</v>
      </c>
      <c r="G94" s="49" t="s">
        <v>282</v>
      </c>
      <c r="H94" s="76" t="s">
        <v>37</v>
      </c>
      <c r="I94" s="34">
        <v>1</v>
      </c>
      <c r="J94" s="35">
        <v>0</v>
      </c>
      <c r="K94" s="35">
        <v>1</v>
      </c>
      <c r="L94" s="35">
        <v>0</v>
      </c>
      <c r="M94" s="35">
        <v>0</v>
      </c>
      <c r="N94" s="36">
        <v>42827</v>
      </c>
      <c r="O94" s="36">
        <v>42916</v>
      </c>
      <c r="P94" s="103"/>
      <c r="Q94" s="107"/>
      <c r="R94" s="103"/>
      <c r="S94" s="103"/>
      <c r="T94" s="195"/>
    </row>
    <row r="95" spans="1:20" ht="36" customHeight="1" x14ac:dyDescent="0.25">
      <c r="A95" s="187"/>
      <c r="B95" s="207"/>
      <c r="C95" s="149"/>
      <c r="D95" s="149"/>
      <c r="E95" s="148"/>
      <c r="F95" s="19" t="s">
        <v>288</v>
      </c>
      <c r="G95" s="49" t="s">
        <v>282</v>
      </c>
      <c r="H95" s="76" t="s">
        <v>37</v>
      </c>
      <c r="I95" s="34">
        <v>1</v>
      </c>
      <c r="J95" s="35">
        <v>0</v>
      </c>
      <c r="K95" s="35">
        <v>1</v>
      </c>
      <c r="L95" s="35">
        <v>0</v>
      </c>
      <c r="M95" s="35">
        <v>0</v>
      </c>
      <c r="N95" s="36">
        <v>42827</v>
      </c>
      <c r="O95" s="36">
        <v>42916</v>
      </c>
      <c r="P95" s="103"/>
      <c r="Q95" s="107"/>
      <c r="R95" s="103"/>
      <c r="S95" s="103"/>
      <c r="T95" s="195"/>
    </row>
    <row r="96" spans="1:20" ht="36" customHeight="1" x14ac:dyDescent="0.25">
      <c r="A96" s="187"/>
      <c r="B96" s="207"/>
      <c r="C96" s="149"/>
      <c r="D96" s="149"/>
      <c r="E96" s="148"/>
      <c r="F96" s="19" t="s">
        <v>299</v>
      </c>
      <c r="G96" s="49" t="s">
        <v>300</v>
      </c>
      <c r="H96" s="76" t="s">
        <v>37</v>
      </c>
      <c r="I96" s="34">
        <v>3</v>
      </c>
      <c r="J96" s="35">
        <v>0</v>
      </c>
      <c r="K96" s="35">
        <v>1</v>
      </c>
      <c r="L96" s="35">
        <v>0</v>
      </c>
      <c r="M96" s="35">
        <v>0</v>
      </c>
      <c r="N96" s="36">
        <v>42827</v>
      </c>
      <c r="O96" s="36">
        <v>42916</v>
      </c>
      <c r="P96" s="103"/>
      <c r="Q96" s="107"/>
      <c r="R96" s="103"/>
      <c r="S96" s="103"/>
      <c r="T96" s="195"/>
    </row>
    <row r="97" spans="1:20" ht="36" customHeight="1" x14ac:dyDescent="0.25">
      <c r="A97" s="187"/>
      <c r="B97" s="207"/>
      <c r="C97" s="149"/>
      <c r="D97" s="149"/>
      <c r="E97" s="148"/>
      <c r="F97" s="19" t="s">
        <v>298</v>
      </c>
      <c r="G97" s="49" t="s">
        <v>277</v>
      </c>
      <c r="H97" s="76" t="s">
        <v>37</v>
      </c>
      <c r="I97" s="34">
        <v>1</v>
      </c>
      <c r="J97" s="35">
        <v>0</v>
      </c>
      <c r="K97" s="35">
        <v>1</v>
      </c>
      <c r="L97" s="35">
        <v>0</v>
      </c>
      <c r="M97" s="35">
        <v>0</v>
      </c>
      <c r="N97" s="36">
        <v>42827</v>
      </c>
      <c r="O97" s="36">
        <v>42916</v>
      </c>
      <c r="P97" s="103"/>
      <c r="Q97" s="107"/>
      <c r="R97" s="103"/>
      <c r="S97" s="103"/>
      <c r="T97" s="195"/>
    </row>
    <row r="98" spans="1:20" ht="36" customHeight="1" x14ac:dyDescent="0.25">
      <c r="A98" s="187"/>
      <c r="B98" s="207"/>
      <c r="C98" s="149"/>
      <c r="D98" s="149"/>
      <c r="E98" s="148"/>
      <c r="F98" s="19" t="s">
        <v>278</v>
      </c>
      <c r="G98" s="49" t="s">
        <v>276</v>
      </c>
      <c r="H98" s="76" t="s">
        <v>37</v>
      </c>
      <c r="I98" s="34">
        <v>1</v>
      </c>
      <c r="J98" s="35">
        <v>0</v>
      </c>
      <c r="K98" s="35">
        <v>0</v>
      </c>
      <c r="L98" s="35">
        <v>1</v>
      </c>
      <c r="M98" s="35">
        <v>0</v>
      </c>
      <c r="N98" s="36">
        <v>42917</v>
      </c>
      <c r="O98" s="36">
        <v>43008</v>
      </c>
      <c r="P98" s="103"/>
      <c r="Q98" s="107"/>
      <c r="R98" s="103"/>
      <c r="S98" s="103"/>
      <c r="T98" s="195"/>
    </row>
    <row r="99" spans="1:20" ht="36" customHeight="1" x14ac:dyDescent="0.25">
      <c r="A99" s="187"/>
      <c r="B99" s="207"/>
      <c r="C99" s="149"/>
      <c r="D99" s="149"/>
      <c r="E99" s="148"/>
      <c r="F99" s="19" t="s">
        <v>279</v>
      </c>
      <c r="G99" s="49" t="s">
        <v>276</v>
      </c>
      <c r="H99" s="76" t="s">
        <v>37</v>
      </c>
      <c r="I99" s="34">
        <v>1</v>
      </c>
      <c r="J99" s="35">
        <v>0</v>
      </c>
      <c r="K99" s="35">
        <v>0</v>
      </c>
      <c r="L99" s="35">
        <v>1</v>
      </c>
      <c r="M99" s="35">
        <v>0</v>
      </c>
      <c r="N99" s="36">
        <v>42917</v>
      </c>
      <c r="O99" s="36">
        <v>43008</v>
      </c>
      <c r="P99" s="103"/>
      <c r="Q99" s="107"/>
      <c r="R99" s="103"/>
      <c r="S99" s="103"/>
      <c r="T99" s="195"/>
    </row>
    <row r="100" spans="1:20" ht="36" customHeight="1" x14ac:dyDescent="0.25">
      <c r="A100" s="187"/>
      <c r="B100" s="207"/>
      <c r="C100" s="149"/>
      <c r="D100" s="149"/>
      <c r="E100" s="148"/>
      <c r="F100" s="19" t="s">
        <v>280</v>
      </c>
      <c r="G100" s="49" t="s">
        <v>276</v>
      </c>
      <c r="H100" s="76" t="s">
        <v>37</v>
      </c>
      <c r="I100" s="34">
        <v>1</v>
      </c>
      <c r="J100" s="35">
        <v>0</v>
      </c>
      <c r="K100" s="35">
        <v>0</v>
      </c>
      <c r="L100" s="35">
        <v>1</v>
      </c>
      <c r="M100" s="35">
        <v>0</v>
      </c>
      <c r="N100" s="36">
        <v>42917</v>
      </c>
      <c r="O100" s="36">
        <v>43008</v>
      </c>
      <c r="P100" s="103"/>
      <c r="Q100" s="107"/>
      <c r="R100" s="103"/>
      <c r="S100" s="103"/>
      <c r="T100" s="195"/>
    </row>
    <row r="101" spans="1:20" ht="36" customHeight="1" x14ac:dyDescent="0.25">
      <c r="A101" s="187"/>
      <c r="B101" s="207"/>
      <c r="C101" s="149"/>
      <c r="D101" s="149"/>
      <c r="E101" s="148"/>
      <c r="F101" s="19" t="s">
        <v>281</v>
      </c>
      <c r="G101" s="49" t="s">
        <v>276</v>
      </c>
      <c r="H101" s="76" t="s">
        <v>37</v>
      </c>
      <c r="I101" s="34">
        <v>1</v>
      </c>
      <c r="J101" s="35">
        <v>0</v>
      </c>
      <c r="K101" s="35">
        <v>0</v>
      </c>
      <c r="L101" s="35">
        <v>1</v>
      </c>
      <c r="M101" s="35">
        <v>0</v>
      </c>
      <c r="N101" s="36">
        <v>42917</v>
      </c>
      <c r="O101" s="36">
        <v>43008</v>
      </c>
      <c r="P101" s="103"/>
      <c r="Q101" s="107"/>
      <c r="R101" s="103"/>
      <c r="S101" s="103"/>
      <c r="T101" s="195"/>
    </row>
    <row r="102" spans="1:20" ht="36" customHeight="1" x14ac:dyDescent="0.25">
      <c r="A102" s="187"/>
      <c r="B102" s="207"/>
      <c r="C102" s="149"/>
      <c r="D102" s="149"/>
      <c r="E102" s="148"/>
      <c r="F102" s="19" t="s">
        <v>289</v>
      </c>
      <c r="G102" s="49" t="s">
        <v>282</v>
      </c>
      <c r="H102" s="76" t="s">
        <v>37</v>
      </c>
      <c r="I102" s="34">
        <v>1</v>
      </c>
      <c r="J102" s="35">
        <v>0</v>
      </c>
      <c r="K102" s="35">
        <v>1</v>
      </c>
      <c r="L102" s="35">
        <v>0</v>
      </c>
      <c r="M102" s="35">
        <v>0</v>
      </c>
      <c r="N102" s="36">
        <v>42827</v>
      </c>
      <c r="O102" s="36">
        <v>42916</v>
      </c>
      <c r="P102" s="103"/>
      <c r="Q102" s="107"/>
      <c r="R102" s="103"/>
      <c r="S102" s="103"/>
      <c r="T102" s="195"/>
    </row>
    <row r="103" spans="1:20" ht="36" customHeight="1" x14ac:dyDescent="0.25">
      <c r="A103" s="187"/>
      <c r="B103" s="207"/>
      <c r="C103" s="149"/>
      <c r="D103" s="149"/>
      <c r="E103" s="148"/>
      <c r="F103" s="19" t="s">
        <v>290</v>
      </c>
      <c r="G103" s="49" t="s">
        <v>282</v>
      </c>
      <c r="H103" s="76" t="s">
        <v>37</v>
      </c>
      <c r="I103" s="34">
        <v>1</v>
      </c>
      <c r="J103" s="35">
        <v>0</v>
      </c>
      <c r="K103" s="35">
        <v>1</v>
      </c>
      <c r="L103" s="35">
        <v>0</v>
      </c>
      <c r="M103" s="35">
        <v>0</v>
      </c>
      <c r="N103" s="36">
        <v>42827</v>
      </c>
      <c r="O103" s="36">
        <v>42916</v>
      </c>
      <c r="P103" s="103"/>
      <c r="Q103" s="107"/>
      <c r="R103" s="103"/>
      <c r="S103" s="103"/>
      <c r="T103" s="195"/>
    </row>
    <row r="104" spans="1:20" ht="36" customHeight="1" x14ac:dyDescent="0.25">
      <c r="A104" s="187"/>
      <c r="B104" s="207"/>
      <c r="C104" s="149"/>
      <c r="D104" s="149"/>
      <c r="E104" s="148"/>
      <c r="F104" s="19" t="s">
        <v>291</v>
      </c>
      <c r="G104" s="49" t="s">
        <v>282</v>
      </c>
      <c r="H104" s="76" t="s">
        <v>37</v>
      </c>
      <c r="I104" s="34">
        <v>1</v>
      </c>
      <c r="J104" s="35">
        <v>0</v>
      </c>
      <c r="K104" s="35">
        <v>1</v>
      </c>
      <c r="L104" s="35">
        <v>0</v>
      </c>
      <c r="M104" s="35">
        <v>0</v>
      </c>
      <c r="N104" s="36">
        <v>42827</v>
      </c>
      <c r="O104" s="36">
        <v>42916</v>
      </c>
      <c r="P104" s="103"/>
      <c r="Q104" s="107"/>
      <c r="R104" s="103"/>
      <c r="S104" s="103"/>
      <c r="T104" s="195"/>
    </row>
    <row r="105" spans="1:20" ht="36" customHeight="1" x14ac:dyDescent="0.25">
      <c r="A105" s="187"/>
      <c r="B105" s="207"/>
      <c r="C105" s="149"/>
      <c r="D105" s="149"/>
      <c r="E105" s="148"/>
      <c r="F105" s="19" t="s">
        <v>292</v>
      </c>
      <c r="G105" s="49" t="s">
        <v>282</v>
      </c>
      <c r="H105" s="76" t="s">
        <v>37</v>
      </c>
      <c r="I105" s="34">
        <v>1</v>
      </c>
      <c r="J105" s="35">
        <v>0</v>
      </c>
      <c r="K105" s="35">
        <v>1</v>
      </c>
      <c r="L105" s="35">
        <v>0</v>
      </c>
      <c r="M105" s="35">
        <v>0</v>
      </c>
      <c r="N105" s="36">
        <v>42827</v>
      </c>
      <c r="O105" s="36">
        <v>42916</v>
      </c>
      <c r="P105" s="103"/>
      <c r="Q105" s="107"/>
      <c r="R105" s="103"/>
      <c r="S105" s="103"/>
      <c r="T105" s="195"/>
    </row>
    <row r="106" spans="1:20" ht="36" customHeight="1" x14ac:dyDescent="0.25">
      <c r="A106" s="187"/>
      <c r="B106" s="207"/>
      <c r="C106" s="149"/>
      <c r="D106" s="149"/>
      <c r="E106" s="148"/>
      <c r="F106" s="19" t="s">
        <v>293</v>
      </c>
      <c r="G106" s="49" t="s">
        <v>282</v>
      </c>
      <c r="H106" s="76" t="s">
        <v>37</v>
      </c>
      <c r="I106" s="34">
        <v>1</v>
      </c>
      <c r="J106" s="35">
        <v>0</v>
      </c>
      <c r="K106" s="35">
        <v>1</v>
      </c>
      <c r="L106" s="35">
        <v>0</v>
      </c>
      <c r="M106" s="35">
        <v>0</v>
      </c>
      <c r="N106" s="36">
        <v>42827</v>
      </c>
      <c r="O106" s="36">
        <v>42916</v>
      </c>
      <c r="P106" s="103"/>
      <c r="Q106" s="107"/>
      <c r="R106" s="103"/>
      <c r="S106" s="103"/>
      <c r="T106" s="195"/>
    </row>
    <row r="107" spans="1:20" ht="36" customHeight="1" x14ac:dyDescent="0.25">
      <c r="A107" s="187"/>
      <c r="B107" s="207"/>
      <c r="C107" s="149"/>
      <c r="D107" s="149"/>
      <c r="E107" s="148"/>
      <c r="F107" s="19" t="s">
        <v>294</v>
      </c>
      <c r="G107" s="49" t="s">
        <v>282</v>
      </c>
      <c r="H107" s="76" t="s">
        <v>37</v>
      </c>
      <c r="I107" s="34">
        <v>1</v>
      </c>
      <c r="J107" s="35">
        <v>0</v>
      </c>
      <c r="K107" s="35">
        <v>1</v>
      </c>
      <c r="L107" s="35">
        <v>0</v>
      </c>
      <c r="M107" s="35">
        <v>0</v>
      </c>
      <c r="N107" s="36">
        <v>42827</v>
      </c>
      <c r="O107" s="36">
        <v>42916</v>
      </c>
      <c r="P107" s="103"/>
      <c r="Q107" s="107"/>
      <c r="R107" s="103"/>
      <c r="S107" s="103"/>
      <c r="T107" s="195"/>
    </row>
    <row r="108" spans="1:20" ht="36" customHeight="1" x14ac:dyDescent="0.25">
      <c r="A108" s="187"/>
      <c r="B108" s="207"/>
      <c r="C108" s="149"/>
      <c r="D108" s="149"/>
      <c r="E108" s="148"/>
      <c r="F108" s="19" t="s">
        <v>295</v>
      </c>
      <c r="G108" s="49" t="s">
        <v>283</v>
      </c>
      <c r="H108" s="76" t="s">
        <v>37</v>
      </c>
      <c r="I108" s="34">
        <v>9</v>
      </c>
      <c r="J108" s="35">
        <v>0</v>
      </c>
      <c r="K108" s="35">
        <v>1</v>
      </c>
      <c r="L108" s="35">
        <v>0</v>
      </c>
      <c r="M108" s="35">
        <v>0</v>
      </c>
      <c r="N108" s="36">
        <v>42827</v>
      </c>
      <c r="O108" s="36">
        <v>42916</v>
      </c>
      <c r="P108" s="103"/>
      <c r="Q108" s="107"/>
      <c r="R108" s="103"/>
      <c r="S108" s="103"/>
      <c r="T108" s="195"/>
    </row>
    <row r="109" spans="1:20" ht="36" customHeight="1" x14ac:dyDescent="0.25">
      <c r="A109" s="187"/>
      <c r="B109" s="207"/>
      <c r="C109" s="149"/>
      <c r="D109" s="149"/>
      <c r="E109" s="148"/>
      <c r="F109" s="19" t="s">
        <v>296</v>
      </c>
      <c r="G109" s="49" t="s">
        <v>282</v>
      </c>
      <c r="H109" s="76" t="s">
        <v>37</v>
      </c>
      <c r="I109" s="34">
        <v>1</v>
      </c>
      <c r="J109" s="35">
        <v>0</v>
      </c>
      <c r="K109" s="35">
        <v>1</v>
      </c>
      <c r="L109" s="35">
        <v>0</v>
      </c>
      <c r="M109" s="35">
        <v>0</v>
      </c>
      <c r="N109" s="36">
        <v>42827</v>
      </c>
      <c r="O109" s="36">
        <v>42916</v>
      </c>
      <c r="P109" s="103"/>
      <c r="Q109" s="107"/>
      <c r="R109" s="103"/>
      <c r="S109" s="103"/>
      <c r="T109" s="195"/>
    </row>
    <row r="110" spans="1:20" ht="36" customHeight="1" x14ac:dyDescent="0.25">
      <c r="A110" s="187"/>
      <c r="B110" s="207"/>
      <c r="C110" s="149"/>
      <c r="D110" s="149"/>
      <c r="E110" s="148"/>
      <c r="F110" s="19" t="s">
        <v>297</v>
      </c>
      <c r="G110" s="49" t="s">
        <v>301</v>
      </c>
      <c r="H110" s="76" t="s">
        <v>37</v>
      </c>
      <c r="I110" s="34">
        <v>1</v>
      </c>
      <c r="J110" s="35">
        <v>0</v>
      </c>
      <c r="K110" s="35">
        <v>1</v>
      </c>
      <c r="L110" s="35">
        <v>0</v>
      </c>
      <c r="M110" s="35">
        <v>0</v>
      </c>
      <c r="N110" s="36">
        <v>42827</v>
      </c>
      <c r="O110" s="36">
        <v>42916</v>
      </c>
      <c r="P110" s="103"/>
      <c r="Q110" s="107"/>
      <c r="R110" s="103"/>
      <c r="S110" s="103"/>
      <c r="T110" s="195"/>
    </row>
    <row r="111" spans="1:20" ht="36" customHeight="1" x14ac:dyDescent="0.25">
      <c r="A111" s="187"/>
      <c r="B111" s="207"/>
      <c r="C111" s="149"/>
      <c r="D111" s="149"/>
      <c r="E111" s="148"/>
      <c r="F111" s="19" t="s">
        <v>284</v>
      </c>
      <c r="G111" s="49" t="s">
        <v>276</v>
      </c>
      <c r="H111" s="76" t="s">
        <v>37</v>
      </c>
      <c r="I111" s="34">
        <v>1</v>
      </c>
      <c r="J111" s="35">
        <v>0</v>
      </c>
      <c r="K111" s="35">
        <v>0</v>
      </c>
      <c r="L111" s="35">
        <v>1</v>
      </c>
      <c r="M111" s="35">
        <v>0</v>
      </c>
      <c r="N111" s="36">
        <v>42917</v>
      </c>
      <c r="O111" s="36">
        <v>43008</v>
      </c>
      <c r="P111" s="103"/>
      <c r="Q111" s="107"/>
      <c r="R111" s="103"/>
      <c r="S111" s="103"/>
      <c r="T111" s="195"/>
    </row>
    <row r="112" spans="1:20" ht="36" customHeight="1" x14ac:dyDescent="0.25">
      <c r="A112" s="187"/>
      <c r="B112" s="207"/>
      <c r="C112" s="149"/>
      <c r="D112" s="149"/>
      <c r="E112" s="148"/>
      <c r="F112" s="19" t="s">
        <v>285</v>
      </c>
      <c r="G112" s="49" t="s">
        <v>302</v>
      </c>
      <c r="H112" s="76" t="s">
        <v>37</v>
      </c>
      <c r="I112" s="34">
        <v>12</v>
      </c>
      <c r="J112" s="35">
        <v>1</v>
      </c>
      <c r="K112" s="35">
        <v>1</v>
      </c>
      <c r="L112" s="35">
        <v>1</v>
      </c>
      <c r="M112" s="35">
        <v>1</v>
      </c>
      <c r="N112" s="36">
        <v>42737</v>
      </c>
      <c r="O112" s="36">
        <v>43100</v>
      </c>
      <c r="P112" s="103"/>
      <c r="Q112" s="107"/>
      <c r="R112" s="103"/>
      <c r="S112" s="103"/>
      <c r="T112" s="196"/>
    </row>
    <row r="113" spans="1:20" ht="41.4" x14ac:dyDescent="0.25">
      <c r="A113" s="188" t="s">
        <v>24</v>
      </c>
      <c r="B113" s="144" t="s">
        <v>73</v>
      </c>
      <c r="C113" s="149" t="s">
        <v>326</v>
      </c>
      <c r="D113" s="149" t="s">
        <v>257</v>
      </c>
      <c r="E113" s="148" t="s">
        <v>256</v>
      </c>
      <c r="F113" s="19" t="s">
        <v>252</v>
      </c>
      <c r="G113" s="19" t="s">
        <v>253</v>
      </c>
      <c r="H113" s="52" t="s">
        <v>59</v>
      </c>
      <c r="I113" s="34">
        <v>2</v>
      </c>
      <c r="J113" s="35">
        <v>1</v>
      </c>
      <c r="K113" s="35">
        <v>1</v>
      </c>
      <c r="L113" s="35">
        <v>0</v>
      </c>
      <c r="M113" s="35">
        <v>0</v>
      </c>
      <c r="N113" s="36">
        <v>42768</v>
      </c>
      <c r="O113" s="36">
        <v>42916</v>
      </c>
      <c r="P113" s="103">
        <v>2.5000000000000001E-2</v>
      </c>
      <c r="Q113" s="111">
        <f>IF(O114&lt;=$T$7,100%,(($T$7-N113)/(O114-N113)))</f>
        <v>1</v>
      </c>
      <c r="R113" s="103">
        <f>100*P113%</f>
        <v>2.5000000000000001E-2</v>
      </c>
      <c r="S113" s="103">
        <f>90*P113%</f>
        <v>2.2499999999999999E-2</v>
      </c>
      <c r="T113" s="124" t="s">
        <v>381</v>
      </c>
    </row>
    <row r="114" spans="1:20" ht="41.4" x14ac:dyDescent="0.25">
      <c r="A114" s="189"/>
      <c r="B114" s="144"/>
      <c r="C114" s="149"/>
      <c r="D114" s="149"/>
      <c r="E114" s="148"/>
      <c r="F114" s="19" t="s">
        <v>254</v>
      </c>
      <c r="G114" s="19" t="s">
        <v>253</v>
      </c>
      <c r="H114" s="53" t="s">
        <v>255</v>
      </c>
      <c r="I114" s="34">
        <v>4</v>
      </c>
      <c r="J114" s="35">
        <v>1</v>
      </c>
      <c r="K114" s="35">
        <v>1</v>
      </c>
      <c r="L114" s="35">
        <v>1</v>
      </c>
      <c r="M114" s="35">
        <v>0</v>
      </c>
      <c r="N114" s="36">
        <v>42768</v>
      </c>
      <c r="O114" s="36">
        <v>43008</v>
      </c>
      <c r="P114" s="103"/>
      <c r="Q114" s="112"/>
      <c r="R114" s="103"/>
      <c r="S114" s="103"/>
      <c r="T114" s="126"/>
    </row>
    <row r="115" spans="1:20" ht="54.6" customHeight="1" x14ac:dyDescent="0.25">
      <c r="A115" s="189"/>
      <c r="B115" s="150" t="s">
        <v>74</v>
      </c>
      <c r="C115" s="141" t="s">
        <v>327</v>
      </c>
      <c r="D115" s="150" t="s">
        <v>75</v>
      </c>
      <c r="E115" s="118" t="s">
        <v>314</v>
      </c>
      <c r="F115" s="18" t="s">
        <v>376</v>
      </c>
      <c r="G115" s="19" t="s">
        <v>377</v>
      </c>
      <c r="H115" s="85" t="s">
        <v>29</v>
      </c>
      <c r="I115" s="34">
        <v>4</v>
      </c>
      <c r="J115" s="35">
        <v>1</v>
      </c>
      <c r="K115" s="35">
        <v>1</v>
      </c>
      <c r="L115" s="35">
        <v>1</v>
      </c>
      <c r="M115" s="35">
        <v>0</v>
      </c>
      <c r="N115" s="36">
        <v>42768</v>
      </c>
      <c r="O115" s="36">
        <v>43008</v>
      </c>
      <c r="P115" s="97">
        <v>0.03</v>
      </c>
      <c r="Q115" s="107">
        <f>IF(O119&lt;=$T$7,100%,(($T$7-N116)/(O119-N116)))</f>
        <v>1</v>
      </c>
      <c r="R115" s="97">
        <f>100*P115%</f>
        <v>0.03</v>
      </c>
      <c r="S115" s="97">
        <f>100*P115%</f>
        <v>0.03</v>
      </c>
      <c r="T115" s="93"/>
    </row>
    <row r="116" spans="1:20" ht="42.75" customHeight="1" x14ac:dyDescent="0.25">
      <c r="A116" s="189"/>
      <c r="B116" s="151"/>
      <c r="C116" s="142"/>
      <c r="D116" s="151"/>
      <c r="E116" s="119"/>
      <c r="F116" s="19" t="s">
        <v>315</v>
      </c>
      <c r="G116" s="19" t="s">
        <v>316</v>
      </c>
      <c r="H116" s="74" t="s">
        <v>29</v>
      </c>
      <c r="I116" s="34">
        <v>2</v>
      </c>
      <c r="J116" s="35">
        <v>1</v>
      </c>
      <c r="K116" s="35">
        <v>1</v>
      </c>
      <c r="L116" s="35">
        <v>0</v>
      </c>
      <c r="M116" s="35">
        <v>0</v>
      </c>
      <c r="N116" s="36">
        <v>42737</v>
      </c>
      <c r="O116" s="36">
        <v>42916</v>
      </c>
      <c r="P116" s="98"/>
      <c r="Q116" s="107"/>
      <c r="R116" s="98"/>
      <c r="S116" s="98"/>
      <c r="T116" s="93"/>
    </row>
    <row r="117" spans="1:20" ht="41.4" x14ac:dyDescent="0.25">
      <c r="A117" s="189"/>
      <c r="B117" s="151"/>
      <c r="C117" s="142"/>
      <c r="D117" s="151"/>
      <c r="E117" s="119"/>
      <c r="F117" s="19" t="s">
        <v>317</v>
      </c>
      <c r="G117" s="19" t="s">
        <v>318</v>
      </c>
      <c r="H117" s="74" t="s">
        <v>29</v>
      </c>
      <c r="I117" s="34">
        <v>4</v>
      </c>
      <c r="J117" s="35">
        <v>1</v>
      </c>
      <c r="K117" s="35">
        <v>1</v>
      </c>
      <c r="L117" s="35">
        <v>1</v>
      </c>
      <c r="M117" s="35">
        <v>1</v>
      </c>
      <c r="N117" s="36">
        <v>42737</v>
      </c>
      <c r="O117" s="36">
        <v>43100</v>
      </c>
      <c r="P117" s="98"/>
      <c r="Q117" s="107"/>
      <c r="R117" s="98"/>
      <c r="S117" s="98"/>
      <c r="T117" s="93"/>
    </row>
    <row r="118" spans="1:20" ht="41.4" x14ac:dyDescent="0.25">
      <c r="A118" s="189"/>
      <c r="B118" s="151"/>
      <c r="C118" s="142"/>
      <c r="D118" s="151"/>
      <c r="E118" s="119"/>
      <c r="F118" s="19" t="s">
        <v>319</v>
      </c>
      <c r="G118" s="46" t="s">
        <v>320</v>
      </c>
      <c r="H118" s="76" t="s">
        <v>39</v>
      </c>
      <c r="I118" s="39">
        <v>4</v>
      </c>
      <c r="J118" s="35">
        <v>1</v>
      </c>
      <c r="K118" s="35">
        <v>1</v>
      </c>
      <c r="L118" s="35">
        <v>1</v>
      </c>
      <c r="M118" s="35">
        <v>1</v>
      </c>
      <c r="N118" s="36">
        <v>42737</v>
      </c>
      <c r="O118" s="36">
        <v>43100</v>
      </c>
      <c r="P118" s="98"/>
      <c r="Q118" s="107"/>
      <c r="R118" s="98"/>
      <c r="S118" s="98"/>
      <c r="T118" s="93"/>
    </row>
    <row r="119" spans="1:20" ht="69" x14ac:dyDescent="0.25">
      <c r="A119" s="189"/>
      <c r="B119" s="151"/>
      <c r="C119" s="143"/>
      <c r="D119" s="152"/>
      <c r="E119" s="120"/>
      <c r="F119" s="86" t="s">
        <v>378</v>
      </c>
      <c r="G119" s="46" t="s">
        <v>321</v>
      </c>
      <c r="H119" s="76" t="s">
        <v>39</v>
      </c>
      <c r="I119" s="39">
        <v>4</v>
      </c>
      <c r="J119" s="35">
        <v>1</v>
      </c>
      <c r="K119" s="35">
        <v>1</v>
      </c>
      <c r="L119" s="35">
        <v>1</v>
      </c>
      <c r="M119" s="35">
        <v>1</v>
      </c>
      <c r="N119" s="36">
        <v>42737</v>
      </c>
      <c r="O119" s="36">
        <v>43100</v>
      </c>
      <c r="P119" s="99"/>
      <c r="Q119" s="107"/>
      <c r="R119" s="99"/>
      <c r="S119" s="99"/>
      <c r="T119" s="93"/>
    </row>
    <row r="120" spans="1:20" ht="69" x14ac:dyDescent="0.25">
      <c r="A120" s="189"/>
      <c r="B120" s="151"/>
      <c r="C120" s="141" t="s">
        <v>328</v>
      </c>
      <c r="D120" s="141" t="s">
        <v>76</v>
      </c>
      <c r="E120" s="94" t="s">
        <v>309</v>
      </c>
      <c r="F120" s="19" t="s">
        <v>308</v>
      </c>
      <c r="G120" s="19" t="s">
        <v>303</v>
      </c>
      <c r="H120" s="52" t="s">
        <v>57</v>
      </c>
      <c r="I120" s="34">
        <v>1</v>
      </c>
      <c r="J120" s="35">
        <v>1</v>
      </c>
      <c r="K120" s="35">
        <v>0</v>
      </c>
      <c r="L120" s="35">
        <v>0</v>
      </c>
      <c r="M120" s="35">
        <v>0</v>
      </c>
      <c r="N120" s="36">
        <v>42737</v>
      </c>
      <c r="O120" s="36">
        <v>42825</v>
      </c>
      <c r="P120" s="97">
        <v>0.03</v>
      </c>
      <c r="Q120" s="108">
        <f>IF(O122&lt;=$T$7,100%,(($T$7-N120)/(O122-N120)))</f>
        <v>1</v>
      </c>
      <c r="R120" s="97">
        <f>100*P120%</f>
        <v>0.03</v>
      </c>
      <c r="S120" s="97">
        <f>100*P120%</f>
        <v>0.03</v>
      </c>
      <c r="T120" s="93"/>
    </row>
    <row r="121" spans="1:20" ht="36" customHeight="1" x14ac:dyDescent="0.25">
      <c r="A121" s="189"/>
      <c r="B121" s="151"/>
      <c r="C121" s="142"/>
      <c r="D121" s="142"/>
      <c r="E121" s="95"/>
      <c r="F121" s="19" t="s">
        <v>304</v>
      </c>
      <c r="G121" s="19" t="s">
        <v>305</v>
      </c>
      <c r="H121" s="52" t="s">
        <v>28</v>
      </c>
      <c r="I121" s="34">
        <v>1</v>
      </c>
      <c r="J121" s="35">
        <v>1</v>
      </c>
      <c r="K121" s="35">
        <v>0</v>
      </c>
      <c r="L121" s="35">
        <v>0</v>
      </c>
      <c r="M121" s="35">
        <v>0</v>
      </c>
      <c r="N121" s="36">
        <v>42737</v>
      </c>
      <c r="O121" s="36">
        <v>42825</v>
      </c>
      <c r="P121" s="98"/>
      <c r="Q121" s="109"/>
      <c r="R121" s="98"/>
      <c r="S121" s="98"/>
      <c r="T121" s="93"/>
    </row>
    <row r="122" spans="1:20" ht="41.4" x14ac:dyDescent="0.25">
      <c r="A122" s="189"/>
      <c r="B122" s="151"/>
      <c r="C122" s="142"/>
      <c r="D122" s="143"/>
      <c r="E122" s="96"/>
      <c r="F122" s="19" t="s">
        <v>306</v>
      </c>
      <c r="G122" s="19" t="s">
        <v>307</v>
      </c>
      <c r="H122" s="52" t="s">
        <v>28</v>
      </c>
      <c r="I122" s="34">
        <v>1</v>
      </c>
      <c r="J122" s="35">
        <v>0</v>
      </c>
      <c r="K122" s="35">
        <v>0</v>
      </c>
      <c r="L122" s="35">
        <v>1</v>
      </c>
      <c r="M122" s="35">
        <v>0</v>
      </c>
      <c r="N122" s="36">
        <v>42917</v>
      </c>
      <c r="O122" s="36">
        <v>43008</v>
      </c>
      <c r="P122" s="99"/>
      <c r="Q122" s="110"/>
      <c r="R122" s="99"/>
      <c r="S122" s="99"/>
      <c r="T122" s="93"/>
    </row>
    <row r="123" spans="1:20" ht="61.95" customHeight="1" x14ac:dyDescent="0.25">
      <c r="A123" s="189"/>
      <c r="B123" s="151"/>
      <c r="C123" s="141" t="s">
        <v>329</v>
      </c>
      <c r="D123" s="141" t="s">
        <v>77</v>
      </c>
      <c r="E123" s="155" t="s">
        <v>357</v>
      </c>
      <c r="F123" s="19" t="s">
        <v>310</v>
      </c>
      <c r="G123" s="19" t="s">
        <v>311</v>
      </c>
      <c r="H123" s="52" t="s">
        <v>30</v>
      </c>
      <c r="I123" s="34">
        <v>4</v>
      </c>
      <c r="J123" s="35">
        <v>1</v>
      </c>
      <c r="K123" s="35">
        <v>1</v>
      </c>
      <c r="L123" s="35">
        <v>1</v>
      </c>
      <c r="M123" s="35">
        <v>1</v>
      </c>
      <c r="N123" s="36">
        <v>42737</v>
      </c>
      <c r="O123" s="36">
        <v>43100</v>
      </c>
      <c r="P123" s="97">
        <v>0.03</v>
      </c>
      <c r="Q123" s="111">
        <f>IF(O124&lt;=$T$7,100%,(($T$7-N123)/(O124-N123)))</f>
        <v>1</v>
      </c>
      <c r="R123" s="97">
        <f>100*P123%</f>
        <v>0.03</v>
      </c>
      <c r="S123" s="97">
        <f>98*P123%</f>
        <v>2.9399999999999999E-2</v>
      </c>
      <c r="T123" s="93"/>
    </row>
    <row r="124" spans="1:20" ht="67.2" customHeight="1" x14ac:dyDescent="0.25">
      <c r="A124" s="189"/>
      <c r="B124" s="151"/>
      <c r="C124" s="143"/>
      <c r="D124" s="143"/>
      <c r="E124" s="155"/>
      <c r="F124" s="19" t="s">
        <v>312</v>
      </c>
      <c r="G124" s="19" t="s">
        <v>313</v>
      </c>
      <c r="H124" s="52" t="s">
        <v>30</v>
      </c>
      <c r="I124" s="34">
        <v>4</v>
      </c>
      <c r="J124" s="35">
        <v>1</v>
      </c>
      <c r="K124" s="35">
        <v>1</v>
      </c>
      <c r="L124" s="35">
        <v>1</v>
      </c>
      <c r="M124" s="35">
        <v>1</v>
      </c>
      <c r="N124" s="36">
        <v>42737</v>
      </c>
      <c r="O124" s="36">
        <v>43100</v>
      </c>
      <c r="P124" s="99"/>
      <c r="Q124" s="112"/>
      <c r="R124" s="99"/>
      <c r="S124" s="99"/>
      <c r="T124" s="93"/>
    </row>
    <row r="125" spans="1:20" ht="55.2" x14ac:dyDescent="0.25">
      <c r="A125" s="189"/>
      <c r="B125" s="151"/>
      <c r="C125" s="141" t="s">
        <v>330</v>
      </c>
      <c r="D125" s="141" t="s">
        <v>96</v>
      </c>
      <c r="E125" s="94" t="s">
        <v>239</v>
      </c>
      <c r="F125" s="19" t="s">
        <v>323</v>
      </c>
      <c r="G125" s="19" t="s">
        <v>322</v>
      </c>
      <c r="H125" s="53" t="s">
        <v>20</v>
      </c>
      <c r="I125" s="34">
        <v>1</v>
      </c>
      <c r="J125" s="35">
        <v>1</v>
      </c>
      <c r="K125" s="35">
        <v>0</v>
      </c>
      <c r="L125" s="35">
        <v>0</v>
      </c>
      <c r="M125" s="35">
        <v>0</v>
      </c>
      <c r="N125" s="36">
        <v>42737</v>
      </c>
      <c r="O125" s="36">
        <v>42794</v>
      </c>
      <c r="P125" s="97">
        <v>0.03</v>
      </c>
      <c r="Q125" s="111">
        <f>IF(O126&lt;=$T$7,100%,(($T$7-N125)/(O126-N125)))</f>
        <v>1</v>
      </c>
      <c r="R125" s="97">
        <f>100*P125%</f>
        <v>0.03</v>
      </c>
      <c r="S125" s="97">
        <f>100*P125%</f>
        <v>0.03</v>
      </c>
      <c r="T125" s="93"/>
    </row>
    <row r="126" spans="1:20" ht="55.2" x14ac:dyDescent="0.25">
      <c r="A126" s="189"/>
      <c r="B126" s="151"/>
      <c r="C126" s="142"/>
      <c r="D126" s="142"/>
      <c r="E126" s="95"/>
      <c r="F126" s="19" t="s">
        <v>324</v>
      </c>
      <c r="G126" s="19" t="s">
        <v>325</v>
      </c>
      <c r="H126" s="53" t="s">
        <v>20</v>
      </c>
      <c r="I126" s="34">
        <v>4</v>
      </c>
      <c r="J126" s="35">
        <v>1</v>
      </c>
      <c r="K126" s="35">
        <v>1</v>
      </c>
      <c r="L126" s="35">
        <v>1</v>
      </c>
      <c r="M126" s="35">
        <v>1</v>
      </c>
      <c r="N126" s="36">
        <v>42737</v>
      </c>
      <c r="O126" s="36">
        <v>43100</v>
      </c>
      <c r="P126" s="98"/>
      <c r="Q126" s="112"/>
      <c r="R126" s="98"/>
      <c r="S126" s="99"/>
      <c r="T126" s="93"/>
    </row>
    <row r="127" spans="1:20" ht="55.2" x14ac:dyDescent="0.25">
      <c r="A127" s="189"/>
      <c r="B127" s="151"/>
      <c r="C127" s="141" t="s">
        <v>331</v>
      </c>
      <c r="D127" s="141" t="s">
        <v>96</v>
      </c>
      <c r="E127" s="94" t="s">
        <v>239</v>
      </c>
      <c r="F127" s="19" t="s">
        <v>128</v>
      </c>
      <c r="G127" s="19" t="s">
        <v>126</v>
      </c>
      <c r="H127" s="56" t="s">
        <v>60</v>
      </c>
      <c r="I127" s="34">
        <v>4</v>
      </c>
      <c r="J127" s="35">
        <v>1</v>
      </c>
      <c r="K127" s="35">
        <v>1</v>
      </c>
      <c r="L127" s="35">
        <v>1</v>
      </c>
      <c r="M127" s="35">
        <v>1</v>
      </c>
      <c r="N127" s="36">
        <v>42737</v>
      </c>
      <c r="O127" s="36">
        <v>43100</v>
      </c>
      <c r="P127" s="97">
        <v>0.03</v>
      </c>
      <c r="Q127" s="111">
        <f>IF(O128&lt;=$T$7,100%,(($T$7-N127)/(O128-N127)))</f>
        <v>1</v>
      </c>
      <c r="R127" s="97">
        <f>100*P127%</f>
        <v>0.03</v>
      </c>
      <c r="S127" s="97">
        <f>100*P127%</f>
        <v>0.03</v>
      </c>
      <c r="T127" s="93"/>
    </row>
    <row r="128" spans="1:20" ht="55.2" x14ac:dyDescent="0.25">
      <c r="A128" s="189"/>
      <c r="B128" s="151"/>
      <c r="C128" s="142"/>
      <c r="D128" s="142"/>
      <c r="E128" s="95"/>
      <c r="F128" s="19" t="s">
        <v>129</v>
      </c>
      <c r="G128" s="19" t="s">
        <v>130</v>
      </c>
      <c r="H128" s="56" t="s">
        <v>31</v>
      </c>
      <c r="I128" s="34">
        <v>1</v>
      </c>
      <c r="J128" s="35">
        <v>0</v>
      </c>
      <c r="K128" s="35">
        <v>0</v>
      </c>
      <c r="L128" s="35">
        <v>0</v>
      </c>
      <c r="M128" s="35">
        <v>1</v>
      </c>
      <c r="N128" s="36">
        <v>42737</v>
      </c>
      <c r="O128" s="36">
        <v>43100</v>
      </c>
      <c r="P128" s="98"/>
      <c r="Q128" s="112"/>
      <c r="R128" s="98"/>
      <c r="S128" s="98"/>
      <c r="T128" s="93"/>
    </row>
    <row r="129" spans="1:20" ht="55.2" x14ac:dyDescent="0.25">
      <c r="A129" s="189"/>
      <c r="B129" s="151"/>
      <c r="C129" s="141" t="s">
        <v>332</v>
      </c>
      <c r="D129" s="141" t="s">
        <v>86</v>
      </c>
      <c r="E129" s="94" t="s">
        <v>239</v>
      </c>
      <c r="F129" s="19" t="s">
        <v>127</v>
      </c>
      <c r="G129" s="19" t="s">
        <v>126</v>
      </c>
      <c r="H129" s="56" t="s">
        <v>31</v>
      </c>
      <c r="I129" s="34">
        <v>4</v>
      </c>
      <c r="J129" s="35">
        <v>1</v>
      </c>
      <c r="K129" s="35">
        <v>1</v>
      </c>
      <c r="L129" s="35">
        <v>1</v>
      </c>
      <c r="M129" s="35">
        <v>1</v>
      </c>
      <c r="N129" s="36">
        <v>42737</v>
      </c>
      <c r="O129" s="36">
        <v>43100</v>
      </c>
      <c r="P129" s="97">
        <v>0.03</v>
      </c>
      <c r="Q129" s="108">
        <f>IF(O131&lt;=$T$7,100%,(($T$7-N129)/(O131-N129)))</f>
        <v>1</v>
      </c>
      <c r="R129" s="97">
        <f>100*P129%</f>
        <v>0.03</v>
      </c>
      <c r="S129" s="97">
        <f>100*P129%</f>
        <v>0.03</v>
      </c>
      <c r="T129" s="93"/>
    </row>
    <row r="130" spans="1:20" ht="69" x14ac:dyDescent="0.25">
      <c r="A130" s="189"/>
      <c r="B130" s="151"/>
      <c r="C130" s="142"/>
      <c r="D130" s="142"/>
      <c r="E130" s="95"/>
      <c r="F130" s="19" t="s">
        <v>122</v>
      </c>
      <c r="G130" s="19" t="s">
        <v>123</v>
      </c>
      <c r="H130" s="56" t="s">
        <v>31</v>
      </c>
      <c r="I130" s="34">
        <v>4</v>
      </c>
      <c r="J130" s="35">
        <v>1</v>
      </c>
      <c r="K130" s="35">
        <v>1</v>
      </c>
      <c r="L130" s="35">
        <v>1</v>
      </c>
      <c r="M130" s="35">
        <v>1</v>
      </c>
      <c r="N130" s="36">
        <v>42737</v>
      </c>
      <c r="O130" s="36">
        <v>43100</v>
      </c>
      <c r="P130" s="98"/>
      <c r="Q130" s="109"/>
      <c r="R130" s="98"/>
      <c r="S130" s="98"/>
      <c r="T130" s="93"/>
    </row>
    <row r="131" spans="1:20" ht="69" x14ac:dyDescent="0.25">
      <c r="A131" s="189"/>
      <c r="B131" s="151"/>
      <c r="C131" s="142"/>
      <c r="D131" s="143"/>
      <c r="E131" s="96"/>
      <c r="F131" s="19" t="s">
        <v>124</v>
      </c>
      <c r="G131" s="19" t="s">
        <v>125</v>
      </c>
      <c r="H131" s="56" t="s">
        <v>31</v>
      </c>
      <c r="I131" s="34">
        <v>4</v>
      </c>
      <c r="J131" s="35">
        <v>1</v>
      </c>
      <c r="K131" s="35">
        <v>1</v>
      </c>
      <c r="L131" s="35">
        <v>1</v>
      </c>
      <c r="M131" s="35">
        <v>1</v>
      </c>
      <c r="N131" s="36">
        <v>42737</v>
      </c>
      <c r="O131" s="36">
        <v>43100</v>
      </c>
      <c r="P131" s="99"/>
      <c r="Q131" s="110"/>
      <c r="R131" s="99"/>
      <c r="S131" s="99"/>
      <c r="T131" s="93"/>
    </row>
    <row r="132" spans="1:20" ht="41.4" x14ac:dyDescent="0.25">
      <c r="A132" s="189"/>
      <c r="B132" s="151"/>
      <c r="C132" s="141" t="s">
        <v>333</v>
      </c>
      <c r="D132" s="141" t="s">
        <v>53</v>
      </c>
      <c r="E132" s="94" t="s">
        <v>239</v>
      </c>
      <c r="F132" s="19" t="s">
        <v>103</v>
      </c>
      <c r="G132" s="19" t="s">
        <v>104</v>
      </c>
      <c r="H132" s="56" t="s">
        <v>35</v>
      </c>
      <c r="I132" s="34">
        <v>4</v>
      </c>
      <c r="J132" s="35">
        <v>1</v>
      </c>
      <c r="K132" s="35">
        <v>1</v>
      </c>
      <c r="L132" s="35">
        <v>1</v>
      </c>
      <c r="M132" s="35">
        <v>1</v>
      </c>
      <c r="N132" s="36">
        <v>42737</v>
      </c>
      <c r="O132" s="36">
        <v>43100</v>
      </c>
      <c r="P132" s="97">
        <v>0.03</v>
      </c>
      <c r="Q132" s="111">
        <f>IF(O142&lt;=$T$7,100%,(($T$7-N132)/(O142-N132)))</f>
        <v>1</v>
      </c>
      <c r="R132" s="97">
        <f>100*P132%</f>
        <v>0.03</v>
      </c>
      <c r="S132" s="97">
        <f>100*P132%</f>
        <v>0.03</v>
      </c>
      <c r="T132" s="93"/>
    </row>
    <row r="133" spans="1:20" ht="55.2" x14ac:dyDescent="0.25">
      <c r="A133" s="189"/>
      <c r="B133" s="151"/>
      <c r="C133" s="142"/>
      <c r="D133" s="142"/>
      <c r="E133" s="95"/>
      <c r="F133" s="19" t="s">
        <v>105</v>
      </c>
      <c r="G133" s="19" t="s">
        <v>104</v>
      </c>
      <c r="H133" s="65" t="s">
        <v>60</v>
      </c>
      <c r="I133" s="34">
        <v>4</v>
      </c>
      <c r="J133" s="35">
        <v>1</v>
      </c>
      <c r="K133" s="35">
        <v>1</v>
      </c>
      <c r="L133" s="35">
        <v>1</v>
      </c>
      <c r="M133" s="35">
        <v>1</v>
      </c>
      <c r="N133" s="36">
        <v>42737</v>
      </c>
      <c r="O133" s="36">
        <v>43100</v>
      </c>
      <c r="P133" s="98"/>
      <c r="Q133" s="112"/>
      <c r="R133" s="98"/>
      <c r="S133" s="98"/>
      <c r="T133" s="93"/>
    </row>
    <row r="134" spans="1:20" ht="27.6" x14ac:dyDescent="0.25">
      <c r="A134" s="189"/>
      <c r="B134" s="151"/>
      <c r="C134" s="142"/>
      <c r="D134" s="142"/>
      <c r="E134" s="95"/>
      <c r="F134" s="19" t="s">
        <v>106</v>
      </c>
      <c r="G134" s="19" t="s">
        <v>104</v>
      </c>
      <c r="H134" s="65" t="s">
        <v>108</v>
      </c>
      <c r="I134" s="34">
        <v>4</v>
      </c>
      <c r="J134" s="35">
        <v>1</v>
      </c>
      <c r="K134" s="35">
        <v>1</v>
      </c>
      <c r="L134" s="35">
        <v>1</v>
      </c>
      <c r="M134" s="35">
        <v>1</v>
      </c>
      <c r="N134" s="36">
        <v>42737</v>
      </c>
      <c r="O134" s="36">
        <v>43100</v>
      </c>
      <c r="P134" s="98"/>
      <c r="Q134" s="112"/>
      <c r="R134" s="98"/>
      <c r="S134" s="98"/>
      <c r="T134" s="93"/>
    </row>
    <row r="135" spans="1:20" ht="41.4" x14ac:dyDescent="0.25">
      <c r="A135" s="189"/>
      <c r="B135" s="151"/>
      <c r="C135" s="142"/>
      <c r="D135" s="142"/>
      <c r="E135" s="95"/>
      <c r="F135" s="19" t="s">
        <v>107</v>
      </c>
      <c r="G135" s="19" t="s">
        <v>104</v>
      </c>
      <c r="H135" s="56" t="s">
        <v>108</v>
      </c>
      <c r="I135" s="34">
        <v>4</v>
      </c>
      <c r="J135" s="35">
        <v>1</v>
      </c>
      <c r="K135" s="35">
        <v>1</v>
      </c>
      <c r="L135" s="35">
        <v>1</v>
      </c>
      <c r="M135" s="35">
        <v>1</v>
      </c>
      <c r="N135" s="36">
        <v>42737</v>
      </c>
      <c r="O135" s="36">
        <v>43100</v>
      </c>
      <c r="P135" s="98"/>
      <c r="Q135" s="112"/>
      <c r="R135" s="98"/>
      <c r="S135" s="98"/>
      <c r="T135" s="93"/>
    </row>
    <row r="136" spans="1:20" ht="41.4" x14ac:dyDescent="0.25">
      <c r="A136" s="189"/>
      <c r="B136" s="151"/>
      <c r="C136" s="142"/>
      <c r="D136" s="142"/>
      <c r="E136" s="95"/>
      <c r="F136" s="19" t="s">
        <v>109</v>
      </c>
      <c r="G136" s="19" t="s">
        <v>104</v>
      </c>
      <c r="H136" s="56" t="s">
        <v>35</v>
      </c>
      <c r="I136" s="34">
        <v>4</v>
      </c>
      <c r="J136" s="35">
        <v>1</v>
      </c>
      <c r="K136" s="35">
        <v>1</v>
      </c>
      <c r="L136" s="35">
        <v>1</v>
      </c>
      <c r="M136" s="35">
        <v>1</v>
      </c>
      <c r="N136" s="36">
        <v>42737</v>
      </c>
      <c r="O136" s="36">
        <v>43100</v>
      </c>
      <c r="P136" s="98"/>
      <c r="Q136" s="112"/>
      <c r="R136" s="98"/>
      <c r="S136" s="98"/>
      <c r="T136" s="93"/>
    </row>
    <row r="137" spans="1:20" ht="41.4" x14ac:dyDescent="0.25">
      <c r="A137" s="189"/>
      <c r="B137" s="151"/>
      <c r="C137" s="142"/>
      <c r="D137" s="142"/>
      <c r="E137" s="95"/>
      <c r="F137" s="19" t="s">
        <v>110</v>
      </c>
      <c r="G137" s="19" t="s">
        <v>111</v>
      </c>
      <c r="H137" s="56" t="s">
        <v>108</v>
      </c>
      <c r="I137" s="34">
        <v>4</v>
      </c>
      <c r="J137" s="35">
        <v>1</v>
      </c>
      <c r="K137" s="35">
        <v>1</v>
      </c>
      <c r="L137" s="35">
        <v>1</v>
      </c>
      <c r="M137" s="35">
        <v>1</v>
      </c>
      <c r="N137" s="36">
        <v>42737</v>
      </c>
      <c r="O137" s="36">
        <v>43100</v>
      </c>
      <c r="P137" s="98"/>
      <c r="Q137" s="112"/>
      <c r="R137" s="98"/>
      <c r="S137" s="98"/>
      <c r="T137" s="93"/>
    </row>
    <row r="138" spans="1:20" ht="41.4" x14ac:dyDescent="0.25">
      <c r="A138" s="189"/>
      <c r="B138" s="151"/>
      <c r="C138" s="142"/>
      <c r="D138" s="142"/>
      <c r="E138" s="95"/>
      <c r="F138" s="19" t="s">
        <v>112</v>
      </c>
      <c r="G138" s="19" t="s">
        <v>113</v>
      </c>
      <c r="H138" s="56" t="s">
        <v>35</v>
      </c>
      <c r="I138" s="34">
        <v>4</v>
      </c>
      <c r="J138" s="35">
        <v>1</v>
      </c>
      <c r="K138" s="35">
        <v>1</v>
      </c>
      <c r="L138" s="35">
        <v>1</v>
      </c>
      <c r="M138" s="35">
        <v>1</v>
      </c>
      <c r="N138" s="36">
        <v>42737</v>
      </c>
      <c r="O138" s="36">
        <v>43100</v>
      </c>
      <c r="P138" s="98"/>
      <c r="Q138" s="112"/>
      <c r="R138" s="98"/>
      <c r="S138" s="98"/>
      <c r="T138" s="93"/>
    </row>
    <row r="139" spans="1:20" ht="27.6" x14ac:dyDescent="0.25">
      <c r="A139" s="189"/>
      <c r="B139" s="151"/>
      <c r="C139" s="142"/>
      <c r="D139" s="142"/>
      <c r="E139" s="95"/>
      <c r="F139" s="19" t="s">
        <v>114</v>
      </c>
      <c r="G139" s="19" t="s">
        <v>115</v>
      </c>
      <c r="H139" s="56" t="s">
        <v>35</v>
      </c>
      <c r="I139" s="34">
        <v>4</v>
      </c>
      <c r="J139" s="35">
        <v>1</v>
      </c>
      <c r="K139" s="35">
        <v>1</v>
      </c>
      <c r="L139" s="35">
        <v>1</v>
      </c>
      <c r="M139" s="35">
        <v>1</v>
      </c>
      <c r="N139" s="36">
        <v>42737</v>
      </c>
      <c r="O139" s="36">
        <v>43100</v>
      </c>
      <c r="P139" s="98"/>
      <c r="Q139" s="112"/>
      <c r="R139" s="98"/>
      <c r="S139" s="98"/>
      <c r="T139" s="93"/>
    </row>
    <row r="140" spans="1:20" ht="41.4" x14ac:dyDescent="0.25">
      <c r="A140" s="189"/>
      <c r="B140" s="151"/>
      <c r="C140" s="142"/>
      <c r="D140" s="142"/>
      <c r="E140" s="95"/>
      <c r="F140" s="19" t="s">
        <v>116</v>
      </c>
      <c r="G140" s="19" t="s">
        <v>117</v>
      </c>
      <c r="H140" s="56" t="s">
        <v>31</v>
      </c>
      <c r="I140" s="34">
        <v>4</v>
      </c>
      <c r="J140" s="35">
        <v>1</v>
      </c>
      <c r="K140" s="35">
        <v>1</v>
      </c>
      <c r="L140" s="35">
        <v>1</v>
      </c>
      <c r="M140" s="35">
        <v>1</v>
      </c>
      <c r="N140" s="36">
        <v>42737</v>
      </c>
      <c r="O140" s="36">
        <v>43100</v>
      </c>
      <c r="P140" s="98"/>
      <c r="Q140" s="112"/>
      <c r="R140" s="98"/>
      <c r="S140" s="98"/>
      <c r="T140" s="93"/>
    </row>
    <row r="141" spans="1:20" ht="41.4" x14ac:dyDescent="0.25">
      <c r="A141" s="189"/>
      <c r="B141" s="151"/>
      <c r="C141" s="142"/>
      <c r="D141" s="142"/>
      <c r="E141" s="95"/>
      <c r="F141" s="19" t="s">
        <v>118</v>
      </c>
      <c r="G141" s="19" t="s">
        <v>119</v>
      </c>
      <c r="H141" s="56" t="s">
        <v>35</v>
      </c>
      <c r="I141" s="34">
        <v>4</v>
      </c>
      <c r="J141" s="35">
        <v>1</v>
      </c>
      <c r="K141" s="35">
        <v>1</v>
      </c>
      <c r="L141" s="35">
        <v>1</v>
      </c>
      <c r="M141" s="35">
        <v>1</v>
      </c>
      <c r="N141" s="36">
        <v>42737</v>
      </c>
      <c r="O141" s="36">
        <v>43100</v>
      </c>
      <c r="P141" s="98"/>
      <c r="Q141" s="112"/>
      <c r="R141" s="98"/>
      <c r="S141" s="98"/>
      <c r="T141" s="93"/>
    </row>
    <row r="142" spans="1:20" ht="41.4" x14ac:dyDescent="0.25">
      <c r="A142" s="189"/>
      <c r="B142" s="151"/>
      <c r="C142" s="143"/>
      <c r="D142" s="143"/>
      <c r="E142" s="96"/>
      <c r="F142" s="19" t="s">
        <v>120</v>
      </c>
      <c r="G142" s="19" t="s">
        <v>121</v>
      </c>
      <c r="H142" s="56" t="s">
        <v>108</v>
      </c>
      <c r="I142" s="34">
        <v>4</v>
      </c>
      <c r="J142" s="35">
        <v>1</v>
      </c>
      <c r="K142" s="35">
        <v>1</v>
      </c>
      <c r="L142" s="35">
        <v>1</v>
      </c>
      <c r="M142" s="35">
        <v>1</v>
      </c>
      <c r="N142" s="36">
        <v>42737</v>
      </c>
      <c r="O142" s="36">
        <v>43100</v>
      </c>
      <c r="P142" s="99"/>
      <c r="Q142" s="113"/>
      <c r="R142" s="99"/>
      <c r="S142" s="99"/>
      <c r="T142" s="93"/>
    </row>
    <row r="143" spans="1:20" ht="55.2" x14ac:dyDescent="0.25">
      <c r="A143" s="189"/>
      <c r="B143" s="151"/>
      <c r="C143" s="77" t="s">
        <v>334</v>
      </c>
      <c r="D143" s="75" t="s">
        <v>78</v>
      </c>
      <c r="E143" s="72" t="s">
        <v>356</v>
      </c>
      <c r="F143" s="19" t="s">
        <v>342</v>
      </c>
      <c r="G143" s="19" t="s">
        <v>126</v>
      </c>
      <c r="H143" s="54" t="s">
        <v>55</v>
      </c>
      <c r="I143" s="34">
        <v>4</v>
      </c>
      <c r="J143" s="35">
        <v>1</v>
      </c>
      <c r="K143" s="35">
        <v>1</v>
      </c>
      <c r="L143" s="35">
        <v>1</v>
      </c>
      <c r="M143" s="35">
        <v>1</v>
      </c>
      <c r="N143" s="36">
        <v>42737</v>
      </c>
      <c r="O143" s="36">
        <v>43100</v>
      </c>
      <c r="P143" s="73">
        <v>0.03</v>
      </c>
      <c r="Q143" s="91">
        <f>IF(O143&lt;=$T$7,100%,(($T$7-N143)/(O143-N143)))</f>
        <v>1</v>
      </c>
      <c r="R143" s="90">
        <f>100*P143%</f>
        <v>0.03</v>
      </c>
      <c r="S143" s="90">
        <f>100*P143%</f>
        <v>0.03</v>
      </c>
      <c r="T143" s="87"/>
    </row>
    <row r="144" spans="1:20" ht="55.2" x14ac:dyDescent="0.25">
      <c r="A144" s="189"/>
      <c r="B144" s="151"/>
      <c r="C144" s="190" t="s">
        <v>335</v>
      </c>
      <c r="D144" s="141" t="s">
        <v>97</v>
      </c>
      <c r="E144" s="94" t="s">
        <v>356</v>
      </c>
      <c r="F144" s="19" t="s">
        <v>347</v>
      </c>
      <c r="G144" s="19" t="s">
        <v>343</v>
      </c>
      <c r="H144" s="52" t="s">
        <v>32</v>
      </c>
      <c r="I144" s="34">
        <v>4</v>
      </c>
      <c r="J144" s="35">
        <v>1</v>
      </c>
      <c r="K144" s="35">
        <v>1</v>
      </c>
      <c r="L144" s="35">
        <v>1</v>
      </c>
      <c r="M144" s="35">
        <v>1</v>
      </c>
      <c r="N144" s="36">
        <v>42737</v>
      </c>
      <c r="O144" s="36">
        <v>43100</v>
      </c>
      <c r="P144" s="97">
        <v>0.03</v>
      </c>
      <c r="Q144" s="108">
        <f>IF(O146&lt;=$T$7,100%,(($T$7-N144)/(O146-N144)))</f>
        <v>1</v>
      </c>
      <c r="R144" s="97">
        <f>100*P144%</f>
        <v>0.03</v>
      </c>
      <c r="S144" s="97">
        <f>100*P144%</f>
        <v>0.03</v>
      </c>
      <c r="T144" s="93"/>
    </row>
    <row r="145" spans="1:20" ht="36" customHeight="1" x14ac:dyDescent="0.25">
      <c r="A145" s="189"/>
      <c r="B145" s="151"/>
      <c r="C145" s="191"/>
      <c r="D145" s="142"/>
      <c r="E145" s="95"/>
      <c r="F145" s="19" t="s">
        <v>345</v>
      </c>
      <c r="G145" s="19" t="s">
        <v>126</v>
      </c>
      <c r="H145" s="52" t="s">
        <v>32</v>
      </c>
      <c r="I145" s="34">
        <v>4</v>
      </c>
      <c r="J145" s="35">
        <v>1</v>
      </c>
      <c r="K145" s="35">
        <v>1</v>
      </c>
      <c r="L145" s="35">
        <v>1</v>
      </c>
      <c r="M145" s="35">
        <v>1</v>
      </c>
      <c r="N145" s="36">
        <v>42737</v>
      </c>
      <c r="O145" s="36">
        <v>43100</v>
      </c>
      <c r="P145" s="98"/>
      <c r="Q145" s="109"/>
      <c r="R145" s="98"/>
      <c r="S145" s="98"/>
      <c r="T145" s="93"/>
    </row>
    <row r="146" spans="1:20" ht="36" customHeight="1" x14ac:dyDescent="0.25">
      <c r="A146" s="189"/>
      <c r="B146" s="151"/>
      <c r="C146" s="191"/>
      <c r="D146" s="142"/>
      <c r="E146" s="95"/>
      <c r="F146" s="19" t="s">
        <v>346</v>
      </c>
      <c r="G146" s="19" t="s">
        <v>126</v>
      </c>
      <c r="H146" s="76" t="s">
        <v>32</v>
      </c>
      <c r="I146" s="34">
        <v>4</v>
      </c>
      <c r="J146" s="35">
        <v>1</v>
      </c>
      <c r="K146" s="35">
        <v>1</v>
      </c>
      <c r="L146" s="35">
        <v>1</v>
      </c>
      <c r="M146" s="35">
        <v>1</v>
      </c>
      <c r="N146" s="36">
        <v>42737</v>
      </c>
      <c r="O146" s="36">
        <v>43100</v>
      </c>
      <c r="P146" s="98"/>
      <c r="Q146" s="110"/>
      <c r="R146" s="98"/>
      <c r="S146" s="98"/>
      <c r="T146" s="93"/>
    </row>
    <row r="147" spans="1:20" ht="36" customHeight="1" x14ac:dyDescent="0.25">
      <c r="A147" s="189"/>
      <c r="B147" s="151"/>
      <c r="C147" s="141" t="s">
        <v>336</v>
      </c>
      <c r="D147" s="192" t="s">
        <v>52</v>
      </c>
      <c r="E147" s="100" t="s">
        <v>239</v>
      </c>
      <c r="F147" s="19" t="s">
        <v>348</v>
      </c>
      <c r="G147" s="46" t="s">
        <v>349</v>
      </c>
      <c r="H147" s="74" t="s">
        <v>36</v>
      </c>
      <c r="I147" s="39">
        <v>4</v>
      </c>
      <c r="J147" s="35">
        <v>1</v>
      </c>
      <c r="K147" s="35">
        <v>1</v>
      </c>
      <c r="L147" s="35">
        <v>1</v>
      </c>
      <c r="M147" s="35">
        <v>1</v>
      </c>
      <c r="N147" s="36">
        <v>42737</v>
      </c>
      <c r="O147" s="36">
        <v>43100</v>
      </c>
      <c r="P147" s="97">
        <v>0.03</v>
      </c>
      <c r="Q147" s="111">
        <f>IF(O150&lt;=$T$7,100%,(($T$7-N147)/(O150-N147)))</f>
        <v>1</v>
      </c>
      <c r="R147" s="97">
        <f>100*P147%</f>
        <v>0.03</v>
      </c>
      <c r="S147" s="97">
        <f>100*P147%</f>
        <v>0.03</v>
      </c>
      <c r="T147" s="93"/>
    </row>
    <row r="148" spans="1:20" ht="52.2" customHeight="1" x14ac:dyDescent="0.25">
      <c r="A148" s="189"/>
      <c r="B148" s="151"/>
      <c r="C148" s="142"/>
      <c r="D148" s="193"/>
      <c r="E148" s="101"/>
      <c r="F148" s="19" t="s">
        <v>350</v>
      </c>
      <c r="G148" s="46" t="s">
        <v>351</v>
      </c>
      <c r="H148" s="74" t="s">
        <v>36</v>
      </c>
      <c r="I148" s="39">
        <v>4</v>
      </c>
      <c r="J148" s="35">
        <v>1</v>
      </c>
      <c r="K148" s="35">
        <v>1</v>
      </c>
      <c r="L148" s="35">
        <v>1</v>
      </c>
      <c r="M148" s="35">
        <v>1</v>
      </c>
      <c r="N148" s="36">
        <v>42737</v>
      </c>
      <c r="O148" s="36">
        <v>43100</v>
      </c>
      <c r="P148" s="98"/>
      <c r="Q148" s="112"/>
      <c r="R148" s="98"/>
      <c r="S148" s="98"/>
      <c r="T148" s="93"/>
    </row>
    <row r="149" spans="1:20" ht="41.4" x14ac:dyDescent="0.25">
      <c r="A149" s="189"/>
      <c r="B149" s="151"/>
      <c r="C149" s="142"/>
      <c r="D149" s="193"/>
      <c r="E149" s="101"/>
      <c r="F149" s="19" t="s">
        <v>352</v>
      </c>
      <c r="G149" s="46" t="s">
        <v>353</v>
      </c>
      <c r="H149" s="74" t="s">
        <v>36</v>
      </c>
      <c r="I149" s="39">
        <v>4</v>
      </c>
      <c r="J149" s="35">
        <v>1</v>
      </c>
      <c r="K149" s="35">
        <v>1</v>
      </c>
      <c r="L149" s="35">
        <v>1</v>
      </c>
      <c r="M149" s="35">
        <v>1</v>
      </c>
      <c r="N149" s="36">
        <v>42737</v>
      </c>
      <c r="O149" s="36">
        <v>43100</v>
      </c>
      <c r="P149" s="98"/>
      <c r="Q149" s="112"/>
      <c r="R149" s="98"/>
      <c r="S149" s="98"/>
      <c r="T149" s="93"/>
    </row>
    <row r="150" spans="1:20" ht="36" customHeight="1" x14ac:dyDescent="0.25">
      <c r="A150" s="189"/>
      <c r="B150" s="151"/>
      <c r="C150" s="142"/>
      <c r="D150" s="193"/>
      <c r="E150" s="102"/>
      <c r="F150" s="19" t="s">
        <v>354</v>
      </c>
      <c r="G150" s="19" t="s">
        <v>355</v>
      </c>
      <c r="H150" s="74" t="s">
        <v>36</v>
      </c>
      <c r="I150" s="34">
        <v>4</v>
      </c>
      <c r="J150" s="35">
        <v>1</v>
      </c>
      <c r="K150" s="35">
        <v>1</v>
      </c>
      <c r="L150" s="35">
        <v>1</v>
      </c>
      <c r="M150" s="35">
        <v>1</v>
      </c>
      <c r="N150" s="36">
        <v>42737</v>
      </c>
      <c r="O150" s="36">
        <v>43100</v>
      </c>
      <c r="P150" s="98"/>
      <c r="Q150" s="112"/>
      <c r="R150" s="98"/>
      <c r="S150" s="98"/>
      <c r="T150" s="93"/>
    </row>
    <row r="151" spans="1:20" ht="69" x14ac:dyDescent="0.25">
      <c r="A151" s="189"/>
      <c r="B151" s="151"/>
      <c r="C151" s="141" t="s">
        <v>337</v>
      </c>
      <c r="D151" s="141" t="s">
        <v>51</v>
      </c>
      <c r="E151" s="94" t="s">
        <v>239</v>
      </c>
      <c r="F151" s="19" t="s">
        <v>358</v>
      </c>
      <c r="G151" s="19" t="s">
        <v>359</v>
      </c>
      <c r="H151" s="52" t="s">
        <v>22</v>
      </c>
      <c r="I151" s="34">
        <v>4</v>
      </c>
      <c r="J151" s="35">
        <v>1</v>
      </c>
      <c r="K151" s="35">
        <v>1</v>
      </c>
      <c r="L151" s="35">
        <v>1</v>
      </c>
      <c r="M151" s="35">
        <v>1</v>
      </c>
      <c r="N151" s="36">
        <v>42737</v>
      </c>
      <c r="O151" s="36">
        <v>43100</v>
      </c>
      <c r="P151" s="97">
        <v>2.5000000000000001E-2</v>
      </c>
      <c r="Q151" s="111">
        <f>IF(O152&lt;=$T$7,100%,(($T$7-N151)/(O152-N151)))</f>
        <v>1</v>
      </c>
      <c r="R151" s="97">
        <f>100*P151%</f>
        <v>2.5000000000000001E-2</v>
      </c>
      <c r="S151" s="97">
        <f>100*P151%</f>
        <v>2.5000000000000001E-2</v>
      </c>
      <c r="T151" s="93"/>
    </row>
    <row r="152" spans="1:20" ht="41.4" x14ac:dyDescent="0.25">
      <c r="A152" s="189"/>
      <c r="B152" s="152"/>
      <c r="C152" s="142"/>
      <c r="D152" s="143"/>
      <c r="E152" s="96"/>
      <c r="F152" s="19" t="s">
        <v>360</v>
      </c>
      <c r="G152" s="19" t="s">
        <v>361</v>
      </c>
      <c r="H152" s="52" t="s">
        <v>22</v>
      </c>
      <c r="I152" s="34">
        <v>4</v>
      </c>
      <c r="J152" s="35">
        <v>1</v>
      </c>
      <c r="K152" s="35">
        <v>1</v>
      </c>
      <c r="L152" s="35">
        <v>1</v>
      </c>
      <c r="M152" s="35">
        <v>1</v>
      </c>
      <c r="N152" s="36">
        <v>42737</v>
      </c>
      <c r="O152" s="36">
        <v>43100</v>
      </c>
      <c r="P152" s="99"/>
      <c r="Q152" s="112"/>
      <c r="R152" s="99"/>
      <c r="S152" s="99"/>
      <c r="T152" s="93"/>
    </row>
    <row r="153" spans="1:20" ht="42.6" customHeight="1" x14ac:dyDescent="0.25">
      <c r="A153" s="187" t="s">
        <v>79</v>
      </c>
      <c r="B153" s="144" t="s">
        <v>87</v>
      </c>
      <c r="C153" s="149" t="s">
        <v>338</v>
      </c>
      <c r="D153" s="149" t="s">
        <v>50</v>
      </c>
      <c r="E153" s="156" t="s">
        <v>239</v>
      </c>
      <c r="F153" s="19" t="s">
        <v>362</v>
      </c>
      <c r="G153" s="19" t="s">
        <v>363</v>
      </c>
      <c r="H153" s="74" t="s">
        <v>23</v>
      </c>
      <c r="I153" s="34">
        <v>4</v>
      </c>
      <c r="J153" s="35">
        <v>1</v>
      </c>
      <c r="K153" s="35">
        <v>1</v>
      </c>
      <c r="L153" s="35">
        <v>1</v>
      </c>
      <c r="M153" s="35">
        <v>1</v>
      </c>
      <c r="N153" s="36">
        <v>42737</v>
      </c>
      <c r="O153" s="36">
        <v>43100</v>
      </c>
      <c r="P153" s="103">
        <v>0.03</v>
      </c>
      <c r="Q153" s="111">
        <f>IF(O154&lt;=$T$7,100%,(($T$7-N153)/(O154-N153)))</f>
        <v>1</v>
      </c>
      <c r="R153" s="103">
        <f>100*P153%</f>
        <v>0.03</v>
      </c>
      <c r="S153" s="103">
        <f>100*P153%</f>
        <v>0.03</v>
      </c>
      <c r="T153" s="129"/>
    </row>
    <row r="154" spans="1:20" ht="27.6" x14ac:dyDescent="0.25">
      <c r="A154" s="187"/>
      <c r="B154" s="144"/>
      <c r="C154" s="149"/>
      <c r="D154" s="149"/>
      <c r="E154" s="156"/>
      <c r="F154" s="19" t="s">
        <v>364</v>
      </c>
      <c r="G154" s="19" t="s">
        <v>363</v>
      </c>
      <c r="H154" s="74" t="s">
        <v>23</v>
      </c>
      <c r="I154" s="34">
        <v>4</v>
      </c>
      <c r="J154" s="35">
        <v>1</v>
      </c>
      <c r="K154" s="35">
        <v>1</v>
      </c>
      <c r="L154" s="35">
        <v>1</v>
      </c>
      <c r="M154" s="35">
        <v>1</v>
      </c>
      <c r="N154" s="36">
        <v>42737</v>
      </c>
      <c r="O154" s="36">
        <v>43100</v>
      </c>
      <c r="P154" s="103"/>
      <c r="Q154" s="112"/>
      <c r="R154" s="103"/>
      <c r="S154" s="103"/>
      <c r="T154" s="204"/>
    </row>
    <row r="155" spans="1:20" ht="69" x14ac:dyDescent="0.25">
      <c r="A155" s="187"/>
      <c r="B155" s="144"/>
      <c r="C155" s="149" t="s">
        <v>339</v>
      </c>
      <c r="D155" s="149" t="s">
        <v>49</v>
      </c>
      <c r="E155" s="156" t="s">
        <v>365</v>
      </c>
      <c r="F155" s="19" t="s">
        <v>366</v>
      </c>
      <c r="G155" s="19" t="s">
        <v>367</v>
      </c>
      <c r="H155" s="74" t="s">
        <v>23</v>
      </c>
      <c r="I155" s="34">
        <v>2</v>
      </c>
      <c r="J155" s="35">
        <v>1</v>
      </c>
      <c r="K155" s="35">
        <v>0</v>
      </c>
      <c r="L155" s="35">
        <v>1</v>
      </c>
      <c r="M155" s="35">
        <v>0</v>
      </c>
      <c r="N155" s="36">
        <v>42737</v>
      </c>
      <c r="O155" s="36">
        <v>43008</v>
      </c>
      <c r="P155" s="103">
        <v>0.03</v>
      </c>
      <c r="Q155" s="111">
        <f>IF(O155&lt;=$T$7,100%,(($T$7-N155)/(O155-N155)))</f>
        <v>1</v>
      </c>
      <c r="R155" s="103">
        <f>100*P155%</f>
        <v>0.03</v>
      </c>
      <c r="S155" s="103">
        <f>100*P155%</f>
        <v>0.03</v>
      </c>
      <c r="T155" s="129"/>
    </row>
    <row r="156" spans="1:20" ht="69" x14ac:dyDescent="0.25">
      <c r="A156" s="187"/>
      <c r="B156" s="144"/>
      <c r="C156" s="149"/>
      <c r="D156" s="149"/>
      <c r="E156" s="156"/>
      <c r="F156" s="19" t="s">
        <v>373</v>
      </c>
      <c r="G156" s="19" t="s">
        <v>374</v>
      </c>
      <c r="H156" s="74" t="s">
        <v>23</v>
      </c>
      <c r="I156" s="34">
        <v>1</v>
      </c>
      <c r="J156" s="35">
        <v>0</v>
      </c>
      <c r="K156" s="35">
        <v>1</v>
      </c>
      <c r="L156" s="35">
        <v>0</v>
      </c>
      <c r="M156" s="35">
        <v>0</v>
      </c>
      <c r="N156" s="36">
        <v>42767</v>
      </c>
      <c r="O156" s="43">
        <v>42855</v>
      </c>
      <c r="P156" s="103"/>
      <c r="Q156" s="112"/>
      <c r="R156" s="103"/>
      <c r="S156" s="103"/>
      <c r="T156" s="204"/>
    </row>
    <row r="157" spans="1:20" ht="41.4" x14ac:dyDescent="0.25">
      <c r="A157" s="187"/>
      <c r="B157" s="144"/>
      <c r="C157" s="149" t="s">
        <v>340</v>
      </c>
      <c r="D157" s="149" t="s">
        <v>33</v>
      </c>
      <c r="E157" s="156" t="s">
        <v>239</v>
      </c>
      <c r="F157" s="19" t="s">
        <v>368</v>
      </c>
      <c r="G157" s="19" t="s">
        <v>369</v>
      </c>
      <c r="H157" s="76" t="s">
        <v>23</v>
      </c>
      <c r="I157" s="34">
        <v>2</v>
      </c>
      <c r="J157" s="35">
        <v>0</v>
      </c>
      <c r="K157" s="35">
        <v>1</v>
      </c>
      <c r="L157" s="35">
        <v>0</v>
      </c>
      <c r="M157" s="35">
        <v>1</v>
      </c>
      <c r="N157" s="43">
        <v>42827</v>
      </c>
      <c r="O157" s="36">
        <v>43100</v>
      </c>
      <c r="P157" s="103">
        <v>0.03</v>
      </c>
      <c r="Q157" s="108">
        <f>IF(O159&lt;=$T$7,100%,(($T$7-N158)/(O159-N158)))</f>
        <v>1</v>
      </c>
      <c r="R157" s="103">
        <f>100*P157%</f>
        <v>0.03</v>
      </c>
      <c r="S157" s="103">
        <f>100*P157%</f>
        <v>0.03</v>
      </c>
      <c r="T157" s="129"/>
    </row>
    <row r="158" spans="1:20" ht="41.4" x14ac:dyDescent="0.25">
      <c r="A158" s="187"/>
      <c r="B158" s="144"/>
      <c r="C158" s="149"/>
      <c r="D158" s="149"/>
      <c r="E158" s="156"/>
      <c r="F158" s="19" t="s">
        <v>370</v>
      </c>
      <c r="G158" s="19" t="s">
        <v>371</v>
      </c>
      <c r="H158" s="76" t="s">
        <v>23</v>
      </c>
      <c r="I158" s="34">
        <v>1</v>
      </c>
      <c r="J158" s="35">
        <v>1</v>
      </c>
      <c r="K158" s="35">
        <v>0</v>
      </c>
      <c r="L158" s="35">
        <v>0</v>
      </c>
      <c r="M158" s="35">
        <v>0</v>
      </c>
      <c r="N158" s="36">
        <v>42737</v>
      </c>
      <c r="O158" s="43">
        <v>42825</v>
      </c>
      <c r="P158" s="103"/>
      <c r="Q158" s="109"/>
      <c r="R158" s="103"/>
      <c r="S158" s="103"/>
      <c r="T158" s="130"/>
    </row>
    <row r="159" spans="1:20" ht="41.4" x14ac:dyDescent="0.25">
      <c r="A159" s="187"/>
      <c r="B159" s="144"/>
      <c r="C159" s="149"/>
      <c r="D159" s="149"/>
      <c r="E159" s="156"/>
      <c r="F159" s="19" t="s">
        <v>372</v>
      </c>
      <c r="G159" s="19" t="s">
        <v>369</v>
      </c>
      <c r="H159" s="76" t="s">
        <v>23</v>
      </c>
      <c r="I159" s="34">
        <v>2</v>
      </c>
      <c r="J159" s="35">
        <v>0</v>
      </c>
      <c r="K159" s="35">
        <v>1</v>
      </c>
      <c r="L159" s="35">
        <v>0</v>
      </c>
      <c r="M159" s="35">
        <v>1</v>
      </c>
      <c r="N159" s="43">
        <v>42827</v>
      </c>
      <c r="O159" s="36">
        <v>43100</v>
      </c>
      <c r="P159" s="103"/>
      <c r="Q159" s="110"/>
      <c r="R159" s="103"/>
      <c r="S159" s="103"/>
      <c r="T159" s="204"/>
    </row>
    <row r="160" spans="1:20" ht="36" customHeight="1" x14ac:dyDescent="0.25">
      <c r="A160" s="21"/>
      <c r="B160" s="24"/>
      <c r="C160" s="55"/>
      <c r="D160" s="9"/>
      <c r="E160" s="15"/>
      <c r="F160" s="10"/>
      <c r="G160" s="27"/>
      <c r="H160" s="12"/>
      <c r="J160" s="44"/>
      <c r="K160" s="44"/>
      <c r="L160" s="44"/>
      <c r="M160" s="44"/>
      <c r="N160" s="44"/>
      <c r="O160" s="44"/>
      <c r="P160" s="62"/>
      <c r="Q160" s="31"/>
      <c r="R160" s="31"/>
      <c r="S160" s="31"/>
    </row>
    <row r="161" spans="1:19" ht="33.75" customHeight="1" x14ac:dyDescent="0.25">
      <c r="A161" s="5" t="s">
        <v>9</v>
      </c>
      <c r="C161" s="153" t="s">
        <v>100</v>
      </c>
      <c r="D161" s="153"/>
      <c r="F161" s="47" t="s">
        <v>341</v>
      </c>
      <c r="G161" s="38"/>
      <c r="H161" s="13" t="s">
        <v>25</v>
      </c>
      <c r="I161" s="13">
        <v>148</v>
      </c>
      <c r="J161" s="44"/>
      <c r="K161" s="44"/>
      <c r="L161" s="44"/>
      <c r="M161" s="44"/>
      <c r="N161" s="44"/>
      <c r="O161" s="44"/>
      <c r="P161" s="63">
        <f>SUM(P11:P159)</f>
        <v>1.0000000000000007</v>
      </c>
      <c r="Q161" s="63">
        <f>SUM(Q11:Q159)/31</f>
        <v>1</v>
      </c>
      <c r="R161" s="63">
        <f>SUM(R11:R159)</f>
        <v>1.0000000000000007</v>
      </c>
      <c r="S161" s="63">
        <f>SUM(S11:S159)</f>
        <v>0.97175000000000034</v>
      </c>
    </row>
    <row r="162" spans="1:19" ht="36.75" customHeight="1" x14ac:dyDescent="0.25">
      <c r="A162" s="22" t="s">
        <v>375</v>
      </c>
      <c r="B162" s="26"/>
      <c r="C162" s="10"/>
      <c r="D162" s="10"/>
      <c r="E162" s="17"/>
      <c r="J162" s="44"/>
      <c r="K162" s="44"/>
      <c r="L162" s="44"/>
      <c r="M162" s="44"/>
      <c r="N162" s="44"/>
      <c r="O162" s="44"/>
      <c r="P162" s="62"/>
      <c r="Q162" s="31"/>
      <c r="R162" s="31"/>
      <c r="S162" s="31"/>
    </row>
  </sheetData>
  <protectedRanges>
    <protectedRange password="CA9C" sqref="B160" name="Rango2_4"/>
    <protectedRange password="CA9C" sqref="P113:P114 D113:E114 R113:S114" name="Rango2_4_1_7"/>
    <protectedRange password="CA9C" sqref="D45:D52 P45:S52" name="Rango2_4_16_4"/>
    <protectedRange password="CA9C" sqref="D115 D120:E122 P115 D151:E152 D125:E146 D123:D124 D117:D119 P117:P152 Q132:S142 R143:S146 Q147:S150 R151:S152 R116:S131" name="Rango2_4_16_8_5"/>
    <protectedRange password="CA9C" sqref="T7" name="Rango2_4_16_11"/>
    <protectedRange password="CA9C" sqref="A24:A44 A50:A114 A116:A159" name="Rango2_4_1"/>
    <protectedRange password="CA9C" sqref="C153:C159" name="Rango2_4_1_1"/>
    <protectedRange password="CA9C" sqref="C151:C152 C115 C117:C149" name="Rango2_4_16_8_5_1"/>
    <protectedRange password="CA9C" sqref="F113:G114" name="Rango2_4_16_8_3_2_6"/>
    <protectedRange password="CA9C" sqref="I24 I59 I150:I152 I26:I30 I36 I62 I113:I114 I120:I128 I143:I146 I64:I76" name="Rango2_4_17_2_1_1_5_1"/>
    <protectedRange password="CA9C" sqref="I11:I18" name="Rango2_4_17_2_1_1_5_1_1"/>
    <protectedRange password="CA9C" sqref="I19:I23 I25" name="Rango2_4_17_2_1_1_5_1_4"/>
    <protectedRange password="CA9C" sqref="G128 G120:G126 G143:G146" name="Rango2_4_17_2_1_7_3_1"/>
    <protectedRange password="CA9C" sqref="F120:F128 F143:F146" name="Rango2_4_16_3_3_1_6_1"/>
    <protectedRange password="CA9C" sqref="F30 F28" name="Rango2_4_1_1_1_1_2_2"/>
    <protectedRange password="CA9C" sqref="G27:G30" name="Rango2_4_1_4_1_4_2"/>
    <protectedRange password="CA9C" sqref="I31:I33" name="Rango2_4_17_2_1_1_5_1_6"/>
    <protectedRange password="CA9C" sqref="F32:F33" name="Rango2_4_16_12_1_1"/>
    <protectedRange password="CA9C" sqref="G31:G33" name="Rango2_4_16_12_2"/>
    <protectedRange password="CA9C" sqref="I34" name="Rango2_4_17_2_1_1_5_1_7"/>
    <protectedRange password="CA9C" sqref="I58" name="Rango2_4_17_2_1_1_5_1_10"/>
    <protectedRange password="CA9C" sqref="G148:G149" name="Rango2_4_17_2_1_3_10"/>
    <protectedRange password="CA9C" sqref="F148:F149" name="Rango2_4_16_3_7"/>
    <protectedRange password="CA9C" sqref="G147" name="Rango2_4_17_2_1_7_3_1_2"/>
    <protectedRange password="CA9C" sqref="F147" name="Rango2_4_16_3_3_1_6_1_2"/>
    <protectedRange password="CA9C" sqref="I147:I149" name="Rango2_4_17_2_1_8_1"/>
    <protectedRange password="CA9C" sqref="F150:G152" name="Rango2_4_16_8_4_2_6_1"/>
    <protectedRange password="CA9C" sqref="I83:I112" name="Rango2_4_17_2_1_1_5_1_19"/>
    <protectedRange password="CA9C" sqref="F83:G112" name="Rango2_4_16_8_2_2_1_8_2_1_1"/>
    <protectedRange password="CA9C" sqref="H58:H59" name="Rango2_4_16_4_1_2_1_2"/>
    <protectedRange password="CA9C" sqref="H113:H114" name="Rango2_4_16_8_5_3_2_2"/>
    <protectedRange password="CA9C" sqref="H123:H124" name="Rango2_4_16_8_5_8_1_6"/>
    <protectedRange password="CA9C" sqref="H120:H122" name="Rango2_4_16_8_5_6_1_4"/>
    <protectedRange password="CA9C" sqref="I132:I142" name="Rango2_4_17_2_1_1_5_1_2"/>
    <protectedRange password="CA9C" sqref="G132:G136" name="Rango2_4_16_5_1_3_6_1"/>
    <protectedRange password="CA9C" sqref="H132 H134:H142" name="Rango2_4_16_4_7_2"/>
    <protectedRange password="CA9C" sqref="F132" name="Rango2_4_16_9_2_1_1_2_1_1"/>
    <protectedRange password="CA9C" sqref="F134" name="Rango2_4_16_22_1_2_2_1_1"/>
    <protectedRange password="CA9C" sqref="I129:I131" name="Rango2_4_17_2_1_1_5_1_12"/>
    <protectedRange password="CA9C" sqref="H127:H131 H133" name="Rango2_4_16_4_7_1_2"/>
    <protectedRange password="CA9C" sqref="F129" name="Rango2_4_16_7_1_2_2_1_1_2"/>
    <protectedRange password="CA9C" sqref="F130:F131" name="Rango2_4_16_22_1_4_1_1_2"/>
    <protectedRange password="CA9C" sqref="G129 G127" name="Rango2_4_16_7_1_2_1_3_1_1_2"/>
    <protectedRange password="CA9C" sqref="G130:G131" name="Rango2_4_16_22_1_3_4_1_1_2"/>
    <protectedRange password="CA9C" sqref="I35" name="Rango2_4_17_2_1_1_5_1_7_1"/>
    <protectedRange password="CA9C" sqref="I37:I44" name="Rango2_4_17_2_1_1_5_1_3_2"/>
    <protectedRange password="CA9C" sqref="E45:E52" name="Rango2_4_16_4_1"/>
    <protectedRange password="CA9C" sqref="I45:I52" name="Rango2_4_17_2_1_1_5_1_8_1"/>
    <protectedRange password="CA9C" sqref="I53:I54" name="Rango2_4_17_2_1_1_5_1_10_5"/>
    <protectedRange password="CA9C" sqref="I55:I57" name="Rango2_4_17_2_1_1_5_1_10_6"/>
    <protectedRange password="CA9C" sqref="I60:I61" name="Rango2_4_17_2_1_1_5_1_9"/>
    <protectedRange password="CA9C" sqref="I63" name="Rango2_4_17_2_1_1_5_1_18_3"/>
    <protectedRange password="CA9C" sqref="I77:I82" name="Rango2_4_17_2_1_1_5_1_11"/>
    <protectedRange password="CA9C" sqref="F77:G82" name="Rango2_4_16_8_2_2_11_1_1_1_1"/>
    <protectedRange password="CA9C" sqref="E115 E117:E119" name="Rango2_4_16_8_5_2"/>
    <protectedRange password="CA9C" sqref="I116:I117" name="Rango2_4_17_2_1_1_5_1_3"/>
    <protectedRange password="CA9C" sqref="H116:H117" name="Rango2_4_16_8_5_4_2_2"/>
    <protectedRange password="CA9C" sqref="G116:G117" name="Rango2_4_17_2_1_7_3_1_1"/>
    <protectedRange password="CA9C" sqref="F116:F117" name="Rango2_4_16_3_3_1_6_1_1"/>
    <protectedRange password="CA9C" sqref="H118:H119" name="Rango2_4_16_8_5_4_2_1_1"/>
    <protectedRange password="CA9C" sqref="G119" name="Rango2_4_17_2_1_3_10_1"/>
    <protectedRange password="CA9C" sqref="G118" name="Rango2_4_17_2_1_7_3_1_2_1"/>
    <protectedRange password="CA9C" sqref="F118" name="Rango2_4_16_3_3_1_6_1_2_1"/>
    <protectedRange password="CA9C" sqref="I118:I119" name="Rango2_4_17_2_1_8_1_1"/>
    <protectedRange password="CA9C" sqref="D147:D150" name="Rango2_4_16_8_5_3"/>
    <protectedRange password="CA9C" sqref="E123:E124" name="Rango2_4_16_8_5_4"/>
    <protectedRange password="CA9C" sqref="I153:I159" name="Rango2_4_17_2_1_1_5_1_5"/>
    <protectedRange password="CA9C" sqref="H153" name="Rango2_4_16_34_3_1_1"/>
    <protectedRange password="CA9C" sqref="F153" name="Rango2_4_16_32_2_2_1_1_1"/>
    <protectedRange password="CA9C" sqref="G153" name="Rango2_4_16_32_2_5_2_5_1_1"/>
    <protectedRange password="CA9C" sqref="H154" name="Rango2_4_16_34_3_4"/>
    <protectedRange password="CA9C" sqref="F154" name="Rango2_4_16_32_2_4_2_1_2_1"/>
    <protectedRange password="CA9C" sqref="G154" name="Rango2_4_16_32_2_5_2_5_4_1"/>
    <protectedRange password="CA9C" sqref="H155" name="Rango2_4_16_34_3_5_1"/>
    <protectedRange password="CA9C" sqref="F155:G155" name="Rango2_4_16_32_2_10_1_1"/>
    <protectedRange password="CA9C" sqref="H156" name="Rango2_4_16_34_3_6_1"/>
    <protectedRange password="CA9C" sqref="F156:G156" name="Rango2_4_16_32_2_10_2_1"/>
    <protectedRange password="CA9C" sqref="H157" name="Rango2_4_16_34_3_8_1"/>
    <protectedRange password="CA9C" sqref="G157" name="Rango2_4_16_32_2_5_2_5_5_1"/>
    <protectedRange password="CA9C" sqref="H158" name="Rango2_4_16_34_3_9_1"/>
    <protectedRange password="CA9C" sqref="G158" name="Rango2_4_16_32_2_5_2_5_6_1"/>
    <protectedRange password="CA9C" sqref="H159" name="Rango2_4_16_34_3_10_1"/>
    <protectedRange password="CA9C" sqref="G159" name="Rango2_4_16_32_2_5_2_5_7_1"/>
    <protectedRange password="CA9C" sqref="R115:S115" name="Rango2_4_16_8_5_5"/>
    <protectedRange password="CA9C" sqref="A115" name="Rango2_4_1_2"/>
    <protectedRange password="CA9C" sqref="I115" name="Rango2_4_17_2_1_1_5_1_8"/>
    <protectedRange password="CA9C" sqref="H115" name="Rango2_4_16_8_5_4_2_2_1"/>
    <protectedRange password="CA9C" sqref="G115" name="Rango2_4_17_2_1_7_3_1_1_1"/>
    <protectedRange password="CA9C" sqref="F115" name="Rango2_4_16_3_3_1_6_1_1_1"/>
    <protectedRange password="CA9C" sqref="F119" name="Rango2_4_16_3_7_1_2"/>
  </protectedRanges>
  <autoFilter ref="A9:T159">
    <filterColumn colId="16" showButton="0"/>
    <filterColumn colId="17" showButton="0"/>
  </autoFilter>
  <mergeCells count="268">
    <mergeCell ref="T157:T159"/>
    <mergeCell ref="T113:T114"/>
    <mergeCell ref="Q113:Q114"/>
    <mergeCell ref="R113:R114"/>
    <mergeCell ref="S113:S114"/>
    <mergeCell ref="T153:T154"/>
    <mergeCell ref="T155:T156"/>
    <mergeCell ref="Q157:Q159"/>
    <mergeCell ref="R157:R159"/>
    <mergeCell ref="S157:S159"/>
    <mergeCell ref="Q153:Q154"/>
    <mergeCell ref="R153:R154"/>
    <mergeCell ref="S153:S154"/>
    <mergeCell ref="Q155:Q156"/>
    <mergeCell ref="R125:R126"/>
    <mergeCell ref="R127:R128"/>
    <mergeCell ref="R129:R131"/>
    <mergeCell ref="R144:R146"/>
    <mergeCell ref="R147:R150"/>
    <mergeCell ref="R151:R152"/>
    <mergeCell ref="S147:S150"/>
    <mergeCell ref="S151:S152"/>
    <mergeCell ref="R155:R156"/>
    <mergeCell ref="S155:S156"/>
    <mergeCell ref="A11:A36"/>
    <mergeCell ref="B60:B76"/>
    <mergeCell ref="D19:D23"/>
    <mergeCell ref="D35:D36"/>
    <mergeCell ref="B31:B33"/>
    <mergeCell ref="D77:D82"/>
    <mergeCell ref="E53:E57"/>
    <mergeCell ref="E37:E44"/>
    <mergeCell ref="D24:D30"/>
    <mergeCell ref="A37:A112"/>
    <mergeCell ref="C53:C57"/>
    <mergeCell ref="D53:D57"/>
    <mergeCell ref="D64:D76"/>
    <mergeCell ref="D37:D44"/>
    <mergeCell ref="C37:C44"/>
    <mergeCell ref="B77:B112"/>
    <mergeCell ref="C83:C112"/>
    <mergeCell ref="D83:D112"/>
    <mergeCell ref="B58:B59"/>
    <mergeCell ref="C58:C59"/>
    <mergeCell ref="D58:D59"/>
    <mergeCell ref="B34:B36"/>
    <mergeCell ref="B11:B18"/>
    <mergeCell ref="B19:B30"/>
    <mergeCell ref="T77:T82"/>
    <mergeCell ref="T83:T112"/>
    <mergeCell ref="Q45:Q52"/>
    <mergeCell ref="R45:R52"/>
    <mergeCell ref="Q37:Q44"/>
    <mergeCell ref="T58:T59"/>
    <mergeCell ref="Q77:Q82"/>
    <mergeCell ref="R77:R82"/>
    <mergeCell ref="S77:S82"/>
    <mergeCell ref="R83:R112"/>
    <mergeCell ref="S83:S112"/>
    <mergeCell ref="T45:T52"/>
    <mergeCell ref="T53:T57"/>
    <mergeCell ref="T60:T62"/>
    <mergeCell ref="Q83:Q112"/>
    <mergeCell ref="S45:S52"/>
    <mergeCell ref="Q53:Q57"/>
    <mergeCell ref="R53:R57"/>
    <mergeCell ref="S53:S57"/>
    <mergeCell ref="R64:R76"/>
    <mergeCell ref="S64:S76"/>
    <mergeCell ref="Q60:Q62"/>
    <mergeCell ref="T64:T76"/>
    <mergeCell ref="S58:S59"/>
    <mergeCell ref="A153:A159"/>
    <mergeCell ref="A113:A152"/>
    <mergeCell ref="C153:C154"/>
    <mergeCell ref="D153:D154"/>
    <mergeCell ref="C155:C156"/>
    <mergeCell ref="D155:D156"/>
    <mergeCell ref="B113:B114"/>
    <mergeCell ref="C113:C114"/>
    <mergeCell ref="B153:B159"/>
    <mergeCell ref="C157:C159"/>
    <mergeCell ref="D157:D159"/>
    <mergeCell ref="D113:D114"/>
    <mergeCell ref="C151:C152"/>
    <mergeCell ref="D151:D152"/>
    <mergeCell ref="C144:C146"/>
    <mergeCell ref="D144:D146"/>
    <mergeCell ref="C147:C150"/>
    <mergeCell ref="D147:D150"/>
    <mergeCell ref="C129:C131"/>
    <mergeCell ref="D120:D122"/>
    <mergeCell ref="D123:D124"/>
    <mergeCell ref="D127:D128"/>
    <mergeCell ref="B1:T1"/>
    <mergeCell ref="R7:S7"/>
    <mergeCell ref="B3:T3"/>
    <mergeCell ref="Q9:S9"/>
    <mergeCell ref="B9:B10"/>
    <mergeCell ref="F9:F10"/>
    <mergeCell ref="A6:I6"/>
    <mergeCell ref="H9:H10"/>
    <mergeCell ref="B4:T4"/>
    <mergeCell ref="E9:E10"/>
    <mergeCell ref="D9:D10"/>
    <mergeCell ref="A9:A10"/>
    <mergeCell ref="A1:A5"/>
    <mergeCell ref="I9:I10"/>
    <mergeCell ref="G9:G10"/>
    <mergeCell ref="C9:C10"/>
    <mergeCell ref="T9:T10"/>
    <mergeCell ref="B2:T2"/>
    <mergeCell ref="R10:S10"/>
    <mergeCell ref="J5:T5"/>
    <mergeCell ref="B5:D5"/>
    <mergeCell ref="E5:I5"/>
    <mergeCell ref="J9:J10"/>
    <mergeCell ref="M9:M10"/>
    <mergeCell ref="C161:D161"/>
    <mergeCell ref="D45:D52"/>
    <mergeCell ref="C45:C52"/>
    <mergeCell ref="E45:E52"/>
    <mergeCell ref="C77:C82"/>
    <mergeCell ref="E113:E114"/>
    <mergeCell ref="E77:E82"/>
    <mergeCell ref="E155:E156"/>
    <mergeCell ref="E157:E159"/>
    <mergeCell ref="E64:E76"/>
    <mergeCell ref="C60:C62"/>
    <mergeCell ref="D60:D62"/>
    <mergeCell ref="E153:E154"/>
    <mergeCell ref="C120:C122"/>
    <mergeCell ref="C123:C124"/>
    <mergeCell ref="C127:C128"/>
    <mergeCell ref="E83:E112"/>
    <mergeCell ref="E60:E62"/>
    <mergeCell ref="C64:C76"/>
    <mergeCell ref="C132:C142"/>
    <mergeCell ref="D132:D142"/>
    <mergeCell ref="D129:D131"/>
    <mergeCell ref="E58:E59"/>
    <mergeCell ref="E123:E124"/>
    <mergeCell ref="C19:C23"/>
    <mergeCell ref="B37:B57"/>
    <mergeCell ref="C16:C18"/>
    <mergeCell ref="C11:C15"/>
    <mergeCell ref="D16:D18"/>
    <mergeCell ref="C125:C126"/>
    <mergeCell ref="D125:D126"/>
    <mergeCell ref="L9:L10"/>
    <mergeCell ref="E24:E30"/>
    <mergeCell ref="E35:E36"/>
    <mergeCell ref="E31:E33"/>
    <mergeCell ref="C31:C33"/>
    <mergeCell ref="D31:D33"/>
    <mergeCell ref="E19:E23"/>
    <mergeCell ref="C24:C30"/>
    <mergeCell ref="C35:C36"/>
    <mergeCell ref="D11:D15"/>
    <mergeCell ref="K9:K10"/>
    <mergeCell ref="B115:B152"/>
    <mergeCell ref="C115:C119"/>
    <mergeCell ref="D115:D119"/>
    <mergeCell ref="E115:E119"/>
    <mergeCell ref="E151:E152"/>
    <mergeCell ref="E120:E122"/>
    <mergeCell ref="T19:T23"/>
    <mergeCell ref="T24:T30"/>
    <mergeCell ref="T31:T33"/>
    <mergeCell ref="T35:T36"/>
    <mergeCell ref="T37:T44"/>
    <mergeCell ref="N9:N10"/>
    <mergeCell ref="O9:O10"/>
    <mergeCell ref="R31:R33"/>
    <mergeCell ref="S31:S33"/>
    <mergeCell ref="Q35:Q36"/>
    <mergeCell ref="R35:R36"/>
    <mergeCell ref="R37:R44"/>
    <mergeCell ref="S37:S44"/>
    <mergeCell ref="R19:R23"/>
    <mergeCell ref="R24:R30"/>
    <mergeCell ref="S19:S23"/>
    <mergeCell ref="S24:S30"/>
    <mergeCell ref="Q19:Q23"/>
    <mergeCell ref="Q24:Q30"/>
    <mergeCell ref="T11:T15"/>
    <mergeCell ref="T16:T18"/>
    <mergeCell ref="S35:S36"/>
    <mergeCell ref="S11:S15"/>
    <mergeCell ref="S16:S18"/>
    <mergeCell ref="E11:E15"/>
    <mergeCell ref="E16:E18"/>
    <mergeCell ref="Q31:Q33"/>
    <mergeCell ref="P11:P15"/>
    <mergeCell ref="P16:P18"/>
    <mergeCell ref="P19:P23"/>
    <mergeCell ref="P24:P30"/>
    <mergeCell ref="P31:P33"/>
    <mergeCell ref="P35:P36"/>
    <mergeCell ref="P37:P44"/>
    <mergeCell ref="P45:P52"/>
    <mergeCell ref="P64:P76"/>
    <mergeCell ref="P77:P82"/>
    <mergeCell ref="P83:P112"/>
    <mergeCell ref="P113:P114"/>
    <mergeCell ref="S60:S62"/>
    <mergeCell ref="Q64:Q76"/>
    <mergeCell ref="P115:P119"/>
    <mergeCell ref="Q115:Q119"/>
    <mergeCell ref="R115:R119"/>
    <mergeCell ref="S115:S119"/>
    <mergeCell ref="P153:P154"/>
    <mergeCell ref="P155:P156"/>
    <mergeCell ref="R60:R62"/>
    <mergeCell ref="P157:P159"/>
    <mergeCell ref="Q11:Q15"/>
    <mergeCell ref="Q16:Q18"/>
    <mergeCell ref="Q58:Q59"/>
    <mergeCell ref="R11:R15"/>
    <mergeCell ref="R16:R18"/>
    <mergeCell ref="R58:R59"/>
    <mergeCell ref="Q120:Q122"/>
    <mergeCell ref="Q123:Q124"/>
    <mergeCell ref="Q125:Q126"/>
    <mergeCell ref="Q127:Q128"/>
    <mergeCell ref="Q129:Q131"/>
    <mergeCell ref="Q132:Q142"/>
    <mergeCell ref="Q144:Q146"/>
    <mergeCell ref="Q147:Q150"/>
    <mergeCell ref="Q151:Q152"/>
    <mergeCell ref="R120:R122"/>
    <mergeCell ref="R123:R124"/>
    <mergeCell ref="P53:P57"/>
    <mergeCell ref="P58:P59"/>
    <mergeCell ref="P60:P62"/>
    <mergeCell ref="T151:T152"/>
    <mergeCell ref="E125:E126"/>
    <mergeCell ref="E127:E128"/>
    <mergeCell ref="E129:E131"/>
    <mergeCell ref="E132:E142"/>
    <mergeCell ref="E144:E146"/>
    <mergeCell ref="S120:S122"/>
    <mergeCell ref="S123:S124"/>
    <mergeCell ref="S125:S126"/>
    <mergeCell ref="S127:S128"/>
    <mergeCell ref="S129:S131"/>
    <mergeCell ref="S132:S142"/>
    <mergeCell ref="S144:S146"/>
    <mergeCell ref="R132:R142"/>
    <mergeCell ref="P120:P122"/>
    <mergeCell ref="P123:P124"/>
    <mergeCell ref="P125:P126"/>
    <mergeCell ref="P127:P128"/>
    <mergeCell ref="P129:P131"/>
    <mergeCell ref="P132:P142"/>
    <mergeCell ref="P144:P146"/>
    <mergeCell ref="P147:P150"/>
    <mergeCell ref="P151:P152"/>
    <mergeCell ref="E147:E150"/>
    <mergeCell ref="T115:T119"/>
    <mergeCell ref="T120:T122"/>
    <mergeCell ref="T123:T124"/>
    <mergeCell ref="T125:T126"/>
    <mergeCell ref="T127:T128"/>
    <mergeCell ref="T129:T131"/>
    <mergeCell ref="T132:T142"/>
    <mergeCell ref="T144:T146"/>
    <mergeCell ref="T147:T150"/>
  </mergeCells>
  <phoneticPr fontId="4" type="noConversion"/>
  <printOptions horizontalCentered="1"/>
  <pageMargins left="1.3779527559055118" right="0.39370078740157483" top="0.43307086614173229" bottom="0.15748031496062992" header="0" footer="0"/>
  <pageSetup paperSize="5" scale="4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Acción 2017</vt:lpstr>
      <vt:lpstr>'Plan Acción 2017'!Área_de_impresión</vt:lpstr>
      <vt:lpstr>'Plan Acción 2017'!Títulos_a_imprimir</vt:lpstr>
    </vt:vector>
  </TitlesOfParts>
  <Company>OFICINA DE PLANEACION-CGR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dc:creator>
  <cp:lastModifiedBy>Jairo Adriano Arteaga Velasquez</cp:lastModifiedBy>
  <cp:lastPrinted>2016-06-02T16:39:44Z</cp:lastPrinted>
  <dcterms:created xsi:type="dcterms:W3CDTF">2003-11-14T08:59:56Z</dcterms:created>
  <dcterms:modified xsi:type="dcterms:W3CDTF">2018-01-31T23:15:12Z</dcterms:modified>
</cp:coreProperties>
</file>