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72.23.131.133\Planeacion\Plan de Acción 2021\"/>
    </mc:Choice>
  </mc:AlternateContent>
  <bookViews>
    <workbookView xWindow="0" yWindow="0" windowWidth="28800" windowHeight="11730" tabRatio="611"/>
  </bookViews>
  <sheets>
    <sheet name="Plan de acción" sheetId="2" r:id="rId1"/>
    <sheet name="Usuario Suite Vision" sheetId="1" r:id="rId2"/>
  </sheets>
  <definedNames>
    <definedName name="_xlnm._FilterDatabase" localSheetId="0" hidden="1">'Plan de acción'!$A$10:$T$138</definedName>
    <definedName name="_xlnm.Print_Area" localSheetId="0">'Plan de acción'!$A$1:$T$144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25" i="2" l="1"/>
  <c r="R24" i="2" l="1"/>
  <c r="R125" i="2" l="1"/>
  <c r="S138" i="2"/>
  <c r="Q140" i="2" s="1"/>
  <c r="R138" i="2"/>
  <c r="R132" i="2"/>
  <c r="R128" i="2"/>
  <c r="R126" i="2"/>
  <c r="R123" i="2"/>
  <c r="R121" i="2"/>
  <c r="R118" i="2"/>
  <c r="R114" i="2"/>
  <c r="R113" i="2"/>
  <c r="R106" i="2"/>
  <c r="R103" i="2"/>
  <c r="R101" i="2"/>
  <c r="R98" i="2"/>
  <c r="R97" i="2"/>
  <c r="R94" i="2"/>
  <c r="R91" i="2"/>
  <c r="R87" i="2"/>
  <c r="R80" i="2"/>
  <c r="R78" i="2"/>
  <c r="R72" i="2"/>
  <c r="R67" i="2"/>
  <c r="R62" i="2"/>
  <c r="R49" i="2"/>
  <c r="R41" i="2"/>
  <c r="R38" i="2"/>
  <c r="R35" i="2"/>
  <c r="R30" i="2"/>
  <c r="R29" i="2"/>
  <c r="R28" i="2"/>
  <c r="R27" i="2"/>
  <c r="R20" i="2"/>
  <c r="Q138" i="2"/>
  <c r="R15" i="2"/>
  <c r="R11" i="2"/>
  <c r="Q128" i="2" l="1"/>
  <c r="Q125" i="2"/>
  <c r="Q106" i="2"/>
  <c r="J140" i="2" l="1"/>
</calcChain>
</file>

<file path=xl/comments1.xml><?xml version="1.0" encoding="utf-8"?>
<comments xmlns="http://schemas.openxmlformats.org/spreadsheetml/2006/main">
  <authors>
    <author>tc={8A92CAC2-27E2-4065-8FFC-52DF2848195C}</author>
    <author>tc={B9FA1ECB-DE6D-4E5D-953A-B21B3B647E77}</author>
    <author>tc={3B948EBC-7EB6-4D3F-8A59-785D6CFBF82D}</author>
  </authors>
  <commentList>
    <comment ref="B10" authorId="0"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Objetivos de Calidad</t>
        </r>
      </text>
    </comment>
    <comment ref="J10" authorId="1"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Cantidad de documentos a entregar.</t>
        </r>
      </text>
    </comment>
    <comment ref="F93" authorId="2"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Programados en el Plan Anual de Adquisiciones</t>
        </r>
      </text>
    </comment>
  </commentList>
</comments>
</file>

<file path=xl/sharedStrings.xml><?xml version="1.0" encoding="utf-8"?>
<sst xmlns="http://schemas.openxmlformats.org/spreadsheetml/2006/main" count="637" uniqueCount="449">
  <si>
    <t>Área</t>
  </si>
  <si>
    <t>Responsable</t>
  </si>
  <si>
    <t>correo</t>
  </si>
  <si>
    <t xml:space="preserve">Contraseña </t>
  </si>
  <si>
    <t>Asesoría en Control Interno</t>
  </si>
  <si>
    <t xml:space="preserve">Asesoría Jurídica </t>
  </si>
  <si>
    <t>Asesoría en Planeación</t>
  </si>
  <si>
    <t xml:space="preserve">Asesoría en Gestión Integral </t>
  </si>
  <si>
    <t>Presupuesto</t>
  </si>
  <si>
    <t>Contabilidad</t>
  </si>
  <si>
    <t>Tesorería</t>
  </si>
  <si>
    <t>Contratos</t>
  </si>
  <si>
    <t xml:space="preserve">Almacén </t>
  </si>
  <si>
    <t>Transportes</t>
  </si>
  <si>
    <t>Informática</t>
  </si>
  <si>
    <t xml:space="preserve">Gestión Documental </t>
  </si>
  <si>
    <t xml:space="preserve">Talento Humano </t>
  </si>
  <si>
    <t>Servicio al Usuario</t>
  </si>
  <si>
    <t xml:space="preserve">Mantenimimiento </t>
  </si>
  <si>
    <t>Proyectos de inversión</t>
  </si>
  <si>
    <t>Viviendas</t>
  </si>
  <si>
    <t>Finca raíz</t>
  </si>
  <si>
    <t>Servicios Públicos</t>
  </si>
  <si>
    <t xml:space="preserve">Cartera </t>
  </si>
  <si>
    <t>Fernando Mazo</t>
  </si>
  <si>
    <t xml:space="preserve">Jullieth Castro </t>
  </si>
  <si>
    <t>Raúl Aterhortúa</t>
  </si>
  <si>
    <t>Dulian Jiménez</t>
  </si>
  <si>
    <t>Milena González</t>
  </si>
  <si>
    <t>Gledy Millán</t>
  </si>
  <si>
    <t>Claudia Gutierrez</t>
  </si>
  <si>
    <t>Fabián Araujo</t>
  </si>
  <si>
    <t>Víctor Buitrago</t>
  </si>
  <si>
    <t>Mauricio Serpa</t>
  </si>
  <si>
    <t>Fabio Chaparro</t>
  </si>
  <si>
    <t>Yajaira López</t>
  </si>
  <si>
    <t>Jairzhino Barco</t>
  </si>
  <si>
    <t>Cristián Sánchez</t>
  </si>
  <si>
    <t>Ubaldina Cabrera</t>
  </si>
  <si>
    <t>Felipe Prieto</t>
  </si>
  <si>
    <t>Juan Carlos Cruz</t>
  </si>
  <si>
    <t xml:space="preserve">Diego Lizarazo </t>
  </si>
  <si>
    <t>Erika Rodríguez</t>
  </si>
  <si>
    <t>controlinterno@icfe.gov.co</t>
  </si>
  <si>
    <t>juridica@icfe.gov.co</t>
  </si>
  <si>
    <t>planeacion@icfe.gov.co</t>
  </si>
  <si>
    <t>gestionintegral@icfe.gov.co</t>
  </si>
  <si>
    <t>financiera@icfe.gov.co</t>
  </si>
  <si>
    <t>gledy.millan@icfe.gov.co</t>
  </si>
  <si>
    <t>tesoreria@icfe.gov.co</t>
  </si>
  <si>
    <t>fabian.araujo@icfe.gov.co</t>
  </si>
  <si>
    <t>victor.buitrago@icfe.gov.co</t>
  </si>
  <si>
    <t>mauricio.serpa@icfe.gov.co</t>
  </si>
  <si>
    <t>Contraloría</t>
  </si>
  <si>
    <t>fabio.chaparro@icfe.gov.co</t>
  </si>
  <si>
    <t>jairzhino.barco@icfe.gov.co</t>
  </si>
  <si>
    <t>ubaldina.cabrera@icfe.gov.co</t>
  </si>
  <si>
    <t>juan.cruz@icfe.gov.co</t>
  </si>
  <si>
    <t>diego.lizarazo@icfe.gov.co</t>
  </si>
  <si>
    <t>andres.martinez@icfe.gov.co</t>
  </si>
  <si>
    <t xml:space="preserve">Andrés Martinez </t>
  </si>
  <si>
    <t>viviendas@icfe.gov.co</t>
  </si>
  <si>
    <t>yajaira.lopez@icfe.gov.co</t>
  </si>
  <si>
    <t>cristian.sanchez@icfe.gov.co</t>
  </si>
  <si>
    <t>erika.rodriguez@icfe.gov.co</t>
  </si>
  <si>
    <t xml:space="preserve">No. </t>
  </si>
  <si>
    <t>Usuarios Suite Vision Empresarial</t>
  </si>
  <si>
    <t>Enlace de ingreso</t>
  </si>
  <si>
    <r>
      <rPr>
        <b/>
        <sz val="11"/>
        <color theme="1"/>
        <rFont val="Calibri"/>
        <family val="2"/>
        <scheme val="minor"/>
      </rPr>
      <t xml:space="preserve">Soportes documentales a reportar en la Suite Vision: </t>
    </r>
    <r>
      <rPr>
        <sz val="11"/>
        <color theme="1"/>
        <rFont val="Calibri"/>
        <family val="2"/>
        <scheme val="minor"/>
      </rPr>
      <t xml:space="preserve">
- Plan de Acción 2021
- Plan Anticorrupción y de Atención al Ciudadano
- Riesgos de Gestión
- Riesgos de Corrupción 
- Indicadores de gestión
- Cierre No Conformidades SG
- Planes de mejoramiento</t>
    </r>
  </si>
  <si>
    <t xml:space="preserve">Login </t>
  </si>
  <si>
    <t>almacen</t>
  </si>
  <si>
    <t>icfe12345</t>
  </si>
  <si>
    <t>OBJETIVO GENERAL 
(Lineamiento Estratégico)</t>
  </si>
  <si>
    <t>ACTIVIDADES DE LOS OBJETIVOS</t>
  </si>
  <si>
    <t>META</t>
  </si>
  <si>
    <t>INDICADOR</t>
  </si>
  <si>
    <t>TAREAS DE LAS ACTIVIDADES</t>
  </si>
  <si>
    <t>PRODUCTO / RESULTADO</t>
  </si>
  <si>
    <t xml:space="preserve">RESPONSABLES </t>
  </si>
  <si>
    <t>FECHA INICIO</t>
  </si>
  <si>
    <t xml:space="preserve">FECHA FINAL </t>
  </si>
  <si>
    <t>OBSERVACIONES</t>
  </si>
  <si>
    <t>Elaborar los estudios previos y los diseños de los mantenimientos a desarrollarse.</t>
  </si>
  <si>
    <t>Iniciar el desarrollo de la obra mediante acta de inicio con el contratista adjudicado.</t>
  </si>
  <si>
    <t>Constatar el seguimiento de actividades físico y financiero de las obras.</t>
  </si>
  <si>
    <t>Recibir a satisfacción los mantenimientos terminados y liquidar los contratos de obra e interventoría.</t>
  </si>
  <si>
    <t>Ejecutar la totalidad de las ordenes de solicitud de mantenimiento preventivo, de reparaciones e imprevistos en Bogotá.</t>
  </si>
  <si>
    <t>Ejecutar la totalidad de las ordenes de solicitud de mantenimiento preventivo para las seccionales a nivel nacional.</t>
  </si>
  <si>
    <t>Validar los servicios de mantenimiento mediante control de calidad aleatorio al 20% de los servicios.</t>
  </si>
  <si>
    <t>Elaboración de estudio de factibilidad de aplicación energías limpias.</t>
  </si>
  <si>
    <t>Tramitar con Ejército la debida restitución y demolición de las viviendas de su propiedad que se requieran.</t>
  </si>
  <si>
    <t>Recibir de las dependencias el informe de gestión semestral, consolidarlo y hacerlo publicar en la página web de la entidad.</t>
  </si>
  <si>
    <t>Solicitar y recibir diligenciados los formatos de rendición de la cuenta final anualmente según metodología del SIRECI, reportar a la CGR.</t>
  </si>
  <si>
    <t>Socialización de desempeño área de tic ICFE.</t>
  </si>
  <si>
    <t>Solicitar y recibir diligenciados los formatos de rendición de la cuenta contractual trimestralmente según metodología del SIRECI, reportar a la CGR.</t>
  </si>
  <si>
    <t>Programar y desarrollar foros virtuales y garantizar la funcionabilidad del chat en línea con los usuarios.</t>
  </si>
  <si>
    <t>Programar reuniones de reinducción donde se incentive a los usuarios de las viviendas fiscales y a los funcionarios del ICFE en la rendición de cuentas.</t>
  </si>
  <si>
    <t>Atender y dar trámite a las PQR por los diferentes medios de atención portal web de la entidad, correo electrónico y buzón de sugerencias.</t>
  </si>
  <si>
    <t>Realizar encuestas de satisfacción del usuario, realizar la tabulación y el análisis de resultados y producir un informe destinado a la Dirección.</t>
  </si>
  <si>
    <t>Seguimiento a la implementación de mecanismos virtuales de las PQRs y de canales de comunicación en el ICFE y su efectividad.</t>
  </si>
  <si>
    <t>Actualizar la información de los tramites del ICFE en la plataforma de DAFP.</t>
  </si>
  <si>
    <t>Analizar y aplicar reducción de tiempos de duración de los trámites del ICFE.</t>
  </si>
  <si>
    <t xml:space="preserve">Analizar y aplicar reducción de pasos para el ciudadano, estandarizar y sistematizar los formularios a diligenciar </t>
  </si>
  <si>
    <t>Transferencias archivo central.</t>
  </si>
  <si>
    <t>Aplicación disposición final de documentos que cumplieron tiempo de retención.</t>
  </si>
  <si>
    <t>Aprobación Tablas de Valoración Documental – TVD.</t>
  </si>
  <si>
    <t>Capacitaciones archivos de gestión Sede Administrativa – Seccionales.</t>
  </si>
  <si>
    <t>Digitalizaciones archivo central.</t>
  </si>
  <si>
    <t>Aplicación Tablas de Retención Documental – TRD.</t>
  </si>
  <si>
    <t>Auditorias Documentales.</t>
  </si>
  <si>
    <t>Valoración de eliminaciones documentales cumplimiento de tiempo de retención en el archivo central.</t>
  </si>
  <si>
    <t>Desarrollar capacitaciones, sensibilizaciones y entrenamientos respecto al SGA.</t>
  </si>
  <si>
    <t>Realizar las revisiones por la Dirección una vez evaluado el Sistema Integrado.</t>
  </si>
  <si>
    <t>Consolidar y realizar seguimiento a los Indicadores de gestión de la Entidad.</t>
  </si>
  <si>
    <t>Gestionar ejecución de auditoría interna del sistema integrado.</t>
  </si>
  <si>
    <t>Dar tratamiento a los hallazgos identificados para el Sistema integrado.</t>
  </si>
  <si>
    <t>Establecer el Comité Institucional de gestión y desempeño acorde con el MIPG.</t>
  </si>
  <si>
    <t>Realizar autodiagnósticos de acuerdo con la metodología de MIPG.</t>
  </si>
  <si>
    <t>Adelantar los comités Institucionales de gestión y desempeño de la vigencia.</t>
  </si>
  <si>
    <t>Mantener el modelo integrado de planeación y gestión de acuerdo con la metodología establecida por el DAFP.</t>
  </si>
  <si>
    <t>Presentar el proyecto del plan de acción de la siguiente vigencia al Consejo Directivo para su aprobación.</t>
  </si>
  <si>
    <t>Ingresar el plan de acción del 2021 al software "visión empresarial”.</t>
  </si>
  <si>
    <t>Realizar el seguimiento del cumplimiento de las tareas con los respectivos documentos soporte en el aplicativo y generar los respectivos reportes de avance del plan.</t>
  </si>
  <si>
    <t>Elaboración de requerimientos técnicos para las actualizaciones de seguridad del licenciamiento y soporte de la solución de Firewall y Antivirus.</t>
  </si>
  <si>
    <t>Elaboración de requerimientos Técnicos para brindar el soporte, actualizaciones y estabilización de la plataforma SAIMF.</t>
  </si>
  <si>
    <t>Establecer y documentar la necesidad de licenciamiento Microsoft y diligenciar el simulador.</t>
  </si>
  <si>
    <t>Elaboración de estudios técnicos para la adquisición diferentes aplicaciones para apoyo administrativo.</t>
  </si>
  <si>
    <t>Elaboración de requerimientos Técnicos para brindar el soporte, acompañamiento y capacitación de la plataforma CONTROLDOC.</t>
  </si>
  <si>
    <t>Elaboración de requerimientos Técnicos para brindar el soporte, acompañamiento y capacitación de la plataforma SAP Bussiness One.</t>
  </si>
  <si>
    <t>Informes en relación con la supervisión de los procesos contractuales a cargo del grupo.</t>
  </si>
  <si>
    <t>Hacer la entrada y la salida de los materiales y suministros en el Almacén de acuerdo con los requerimientos.</t>
  </si>
  <si>
    <t>Depurar los elementos cargados a las dependencias del ICFE, que por tiempo de servicio hayan cumplido su vida útil y no presten ningún servicio; así como realizar los reintegros y traslados a que haya lugar durante la vigencia.</t>
  </si>
  <si>
    <t>Elaboración de Informes de Seguimiento del soporte y actualizaciones del Portal Web.</t>
  </si>
  <si>
    <t>Elaboración de requerimientos Técnicos para la renovación de soporte y actualizaciones aplicativo visión empresarial.</t>
  </si>
  <si>
    <t>Elaboración de requerimientos Técnicos para el soporte lógico de la infraestructura de servidores.</t>
  </si>
  <si>
    <t>Sustentación de la necesidad de la renovación de usuarios de correo electrónico, bajo el dominio ICFE.GOV.CO.</t>
  </si>
  <si>
    <t>Elaboración de estudios técnicos para el suministro de certificados digitales de Función Pública y suministro de certificado SSL para el portal web.</t>
  </si>
  <si>
    <t>Conformar con el coordinador financiero el Anteproyecto de Presupuesto del 2021 siguiendo los parámetros establecidos por el MHCP, presentarlo para su aprobación ante las respectivas instancias.</t>
  </si>
  <si>
    <t>Plan de tratamiento de riesgos de seguridad y privacidad de la información.</t>
  </si>
  <si>
    <t>Elaboración de informe de cumplimientos a los planes de seguridad.</t>
  </si>
  <si>
    <t>Socialización de política de protección de datos a los funcionarios de la Entidad.</t>
  </si>
  <si>
    <t>Socialización del manual de Seguridad Informática y sus actualizaciones a los funcionarios de la Entidad.</t>
  </si>
  <si>
    <t>Tramitar en conjunto con el coordinador financiero solicitudes de excedentes financieros, vigencias futuras y apoyos por convenios.</t>
  </si>
  <si>
    <t>Publicar el plan anual de adquisiciones en la página del SECOP II y las actualizaciones que se realicen al mismo.</t>
  </si>
  <si>
    <t>Ingresar el Anteproyecto de Presupuesto en el SIIF.</t>
  </si>
  <si>
    <t>Presentar las enmiendas al anteproyecto de presupuesto de acuerdo con los parámetros establecidos.</t>
  </si>
  <si>
    <t>Recepcionar de las diferentes dependencias la información acorde con el nuevo marco normativo y las políticas definidas por la Entidad, al cierre del periodo para la vigencia.</t>
  </si>
  <si>
    <t>Informe trimestral del estado de la cartera verificando el porcentaje de recuperación.</t>
  </si>
  <si>
    <t>Tramitar los pagos de las facturas de servicios públicos de las viviendas que durante la vigencia tengan cambio de usuario.</t>
  </si>
  <si>
    <t>Realizar las resoluciones de las devoluciones de cuota de servicios públicos en los tiempos establecidos.</t>
  </si>
  <si>
    <t>Actualizar los registros contables de los inventarios en los estados financieros de acuerdo con la información suministrada por el Almacén.</t>
  </si>
  <si>
    <t>Gestionar eficientemente el tratamiento de la información contable para elaborar y presentar los estados financieros de acuerdo con la contabilidad pública, teniendo en cuenta requisitos y plazos.</t>
  </si>
  <si>
    <t>Ejercer un manejo adecuado referente a la presentación de la partes impositiva de acuerdo con los plazos impuesto de renta, información exógena, impuesto de industria y comercio, retención en la fuente.</t>
  </si>
  <si>
    <t>Elaborar, consolidar y presentar los informes de la gestión financiera de la entidad, de manera oportuna a las partes interesadas; contables, presupuestales y de tesorería.</t>
  </si>
  <si>
    <t>Efectuar los traslados de los recursos de la entidad que ingresan a las cuentas bancarias, a la cuenta única nacional, de manera oportuna.</t>
  </si>
  <si>
    <t>Efectuar los pagos de acuerdo con la programación establecida y los cupo PAC, manteniendo un flujo de caja suficiente.</t>
  </si>
  <si>
    <t>Expedir de manera oportuna y correcta los certificados de disponibilidad presupuestal a través del aplicativo SIIF Nación II.</t>
  </si>
  <si>
    <t>Expedición de los registros presupuestales a través del aplicativo SIIF Nación II.</t>
  </si>
  <si>
    <t>Obligar los compromisos a través del aplicativo SIIF Nación II.</t>
  </si>
  <si>
    <t>Hacer seguimiento a la ejecución presupuestal y presentar al Director su avance cuando este sea requerido.</t>
  </si>
  <si>
    <t>Establecer el cronograma de programación anual del comité de conciliación y defensa judicial del ICFE para el 2021.</t>
  </si>
  <si>
    <t>Adelantar los comités de conciliación y defensa judicial programados para la vigencia.</t>
  </si>
  <si>
    <t>Responder a los derechos, demandas, tutelas y conceptos jurídicos que le competen a la Asesoría Jurídica.</t>
  </si>
  <si>
    <t>Resolver según los términos del Acuerdo 002 de 2018, los recursos de reconsideración presentados por los usuarios en los debidos procesos.</t>
  </si>
  <si>
    <t>Impulsar de forma oportuna las investigaciones e indagaciones disciplinarias de la entidad.</t>
  </si>
  <si>
    <t xml:space="preserve">Dar respuesta oportuna a los entes de control que remiten por competencia las actuaciones disciplinarias, tomando la acción correspondiente </t>
  </si>
  <si>
    <t>Realizar seguimiento a las actuaciones y términos de la actuaciones disciplinarias.</t>
  </si>
  <si>
    <t>Realizar los pagos de los impuestos prediales y valorización, evidenciándolos con recibos de facturación.</t>
  </si>
  <si>
    <t>Informe de porcentaje de disponibilidad trimestral del parque automotor de la entidad.</t>
  </si>
  <si>
    <t>Realizar el cronograma de mantenimiento de los vehículos del parque automotor y verificar su ejecución.</t>
  </si>
  <si>
    <t>Establecer el plan de capacitaciones para la vigencia 2021.</t>
  </si>
  <si>
    <t>Informe de capacitaciones externas e internas realizadas vigencia 2021.</t>
  </si>
  <si>
    <t>Realizar los comités para asignar apoyo para educación y capacitación a personal del ICFE.</t>
  </si>
  <si>
    <t>Evaluar el personal de carrera de acuerdo con los parámetros establecido por la CNSC.</t>
  </si>
  <si>
    <t>Evaluar el personal provisional de acuerdo con el formato establecido en la entidad.</t>
  </si>
  <si>
    <t>Establecer el Plan estratégico del talento humano para la vigencia 2021.</t>
  </si>
  <si>
    <t>Realizar la encuesta de clima organizacional.</t>
  </si>
  <si>
    <t>Establecer el Plan de previsión de recursos humanos para la vigencia 2021.</t>
  </si>
  <si>
    <t>Establecer el Plan anual de vacantes 2021.</t>
  </si>
  <si>
    <t>Realizar registro y seguimiento trimestral a los indicadores SST.</t>
  </si>
  <si>
    <t>Realizar registro y seguimiento semestral del cumplimiento del plan de capacitación SST.</t>
  </si>
  <si>
    <t>Actas de inicio.</t>
  </si>
  <si>
    <t>Actas de corte.</t>
  </si>
  <si>
    <t>Estudios Técnicos.</t>
  </si>
  <si>
    <t>Actas de Recibo a Satisfacción.</t>
  </si>
  <si>
    <t>Informes trimestrales de control de calidad de mantenimiento.</t>
  </si>
  <si>
    <t>Documento de estudio realizado.</t>
  </si>
  <si>
    <t>Consolidado trimestral de viviendas desactivadas por demolición.</t>
  </si>
  <si>
    <t>Informe cuatrimestral de cumplimiento.</t>
  </si>
  <si>
    <t>Informe semestral.</t>
  </si>
  <si>
    <t>Información anual rendida.</t>
  </si>
  <si>
    <t>Lista de asistencia.</t>
  </si>
  <si>
    <t>Certificado SIRECI.</t>
  </si>
  <si>
    <t>Informe de actividades.</t>
  </si>
  <si>
    <t>Informe trimestral de PQRS.</t>
  </si>
  <si>
    <t>Informe de Resultados Encuestas de satisfacción.</t>
  </si>
  <si>
    <t xml:space="preserve">Informe de seguimiento </t>
  </si>
  <si>
    <t>Informe de la actividad realizada.</t>
  </si>
  <si>
    <t>Informe del análisis.</t>
  </si>
  <si>
    <t>Inventarios Documentales.</t>
  </si>
  <si>
    <t>Acta de Eliminación Documental.</t>
  </si>
  <si>
    <t>Acta de Aprobación AGN.</t>
  </si>
  <si>
    <t>Actas de Capacitación.</t>
  </si>
  <si>
    <t>Inventarios Documentales y Documentos digitalizados.</t>
  </si>
  <si>
    <t>Acta de Revisiones Documentales.</t>
  </si>
  <si>
    <t>Informe de Revisiones Documentales – Lista de Verificación.</t>
  </si>
  <si>
    <t>Acta de Aprobación Comité de Archivo – Actas de Eliminación Documental.</t>
  </si>
  <si>
    <t>Actas de capacitación / planillas de asistencia / banner, folletos.</t>
  </si>
  <si>
    <t>Actas de revision por la dirección.</t>
  </si>
  <si>
    <t>Informe de Auditoría Interna.</t>
  </si>
  <si>
    <t>Informe de Auditoría del Ente Certificador.</t>
  </si>
  <si>
    <t>Acciones correctivas y oportunidades de mejora documentadas.</t>
  </si>
  <si>
    <t>Acto administrativo.</t>
  </si>
  <si>
    <t>Autodiagnósticos.</t>
  </si>
  <si>
    <t>Actas.</t>
  </si>
  <si>
    <t>Informes.</t>
  </si>
  <si>
    <t>Plan de acción aprobado.</t>
  </si>
  <si>
    <t>Reporte del aplicativo.</t>
  </si>
  <si>
    <t>Reportes trimestral de seguimiento.</t>
  </si>
  <si>
    <t>Actas de consejo.</t>
  </si>
  <si>
    <t>Informe de seguimiento trimestral.</t>
  </si>
  <si>
    <t>Estudios Técnicos, simulador CCE.</t>
  </si>
  <si>
    <t>Informe trimestral del estado del inventario en el Almacén.</t>
  </si>
  <si>
    <t>Informe trimestral de depuración de cada dependencia.</t>
  </si>
  <si>
    <t>Anteproyecto elaborado.</t>
  </si>
  <si>
    <t>Plan.</t>
  </si>
  <si>
    <t>Informe</t>
  </si>
  <si>
    <t>Informe trimestral de solicitudes realizadas.</t>
  </si>
  <si>
    <t>Plan anual de adquisiciones actualizado en el SECOP II.</t>
  </si>
  <si>
    <t>Anteproyecto ingresado en el SIIF.</t>
  </si>
  <si>
    <t>Documentos de enmiendas.</t>
  </si>
  <si>
    <t>Informe final de cumplimiento de las dependencias.</t>
  </si>
  <si>
    <t>Conciliación.</t>
  </si>
  <si>
    <t>Informe.</t>
  </si>
  <si>
    <t>Informe de cantidad de facturas pagadas de las diferentes empresas de servicios públicos.</t>
  </si>
  <si>
    <t>Informe de Resoluciones de devoluciones.</t>
  </si>
  <si>
    <t>Informe trimestral.</t>
  </si>
  <si>
    <t>Balance general estado de actividad financiera, económica, social y ambiental.</t>
  </si>
  <si>
    <t>Informe trimestrales de declaraciones, archivos DIAN según vencimiento.</t>
  </si>
  <si>
    <t>Informe trimestral de Ordenes de pagos realizados.</t>
  </si>
  <si>
    <t>Informe trimestral de Certificados emitidos.</t>
  </si>
  <si>
    <t>Informe trimestral de registros emitidos.</t>
  </si>
  <si>
    <t>Informe trimestral de obligaciones realizadas.</t>
  </si>
  <si>
    <t>Informe trimestral de ejecución presupuestal.</t>
  </si>
  <si>
    <t>Cronograma de programación anual del comité de conciliación y defensa judicial del ICFE para el 2021.</t>
  </si>
  <si>
    <t>Acta.</t>
  </si>
  <si>
    <t>Informe de consolidado de los recibos de facturación ya cancelados.</t>
  </si>
  <si>
    <t>Informe trimestral del porcentaje de disponibilidad.</t>
  </si>
  <si>
    <t>Informe trimestral de mantenimientos realizados.</t>
  </si>
  <si>
    <t>Acto Administrativo.</t>
  </si>
  <si>
    <t>Informe de capacitaciones semestrales.</t>
  </si>
  <si>
    <t>Acta de apoyo.</t>
  </si>
  <si>
    <t>Informe de evaluaciones.</t>
  </si>
  <si>
    <t>Encuestas.</t>
  </si>
  <si>
    <t>Formato Informe trimestral de control del registro y seguimiento a indicadores SST.</t>
  </si>
  <si>
    <t>Registros de inspecciones realizadas.</t>
  </si>
  <si>
    <t>Informe de simulacro de emergencia del 2021.</t>
  </si>
  <si>
    <t>Actas de reunión.</t>
  </si>
  <si>
    <t>Proyectos de Inversión</t>
  </si>
  <si>
    <t xml:space="preserve">Adquisiciones y Suministros </t>
  </si>
  <si>
    <t>POLÍTICAS MIPG</t>
  </si>
  <si>
    <t>Mantenimiento</t>
  </si>
  <si>
    <t xml:space="preserve">Finca Raíz </t>
  </si>
  <si>
    <t>Planeación</t>
  </si>
  <si>
    <t>Adquisiones y Suministros - Proyectos de Inversión  - Jurídica - Servicio al Usuario - Mantenimiento - Financiera - Viviendas - Planeación</t>
  </si>
  <si>
    <t>Gestión Documental</t>
  </si>
  <si>
    <t>Gestión Integral</t>
  </si>
  <si>
    <t>Almacén</t>
  </si>
  <si>
    <t>Planeación - Financiera</t>
  </si>
  <si>
    <t>Financiera</t>
  </si>
  <si>
    <t>Cartera</t>
  </si>
  <si>
    <t>Jurídica</t>
  </si>
  <si>
    <t>Disciplinarios</t>
  </si>
  <si>
    <t>Talento Humano</t>
  </si>
  <si>
    <t>Actividades de las obras de construcción realizadas  / Actividades de las obras de construcción programadas x 100</t>
  </si>
  <si>
    <t>Viviendas intervenidas / Viviendas programadas x 100</t>
  </si>
  <si>
    <t>Intervenir 50 unidades de vivienda con mantenimiento recuperativo y estructural en el 2021</t>
  </si>
  <si>
    <t>1. Desarrollar las actividades del proyecto de construcción de vivienda fiscal a nivel nacional.</t>
  </si>
  <si>
    <t>2. Desarrollar los planes de mantenimiento recuperativo y estructural de las viviendas fiscales a nivel nacional.</t>
  </si>
  <si>
    <t>Porcentaje de ejecución de los materiales en los mantenimientos programados</t>
  </si>
  <si>
    <t>Actividad realizada / Actividad programada x 100</t>
  </si>
  <si>
    <t>Supervisar la ejecución del 100% del suministro de materiales para el mantenimiento de las viviendas</t>
  </si>
  <si>
    <t>Estudio de factibilidad realizado</t>
  </si>
  <si>
    <t>3. Proporcionar los materiales y controlar la ejecución de los mantenimientos por cuota usuarios para las viviendas fiscales y áreas comunes a nivel nacional.</t>
  </si>
  <si>
    <t>4. Realizar el estudio de factibilidad de aplicación de usos de energías alternativas y/o energías limpias en viviendas fiscales, y según viabilidad, establecer proyectos a desarrollarse.</t>
  </si>
  <si>
    <t>Viviendas desocupadas al final de la vigencia - viviendas desocupadas al inicio de la vigencia / viviendas desocupadas al inicio de la vigencia</t>
  </si>
  <si>
    <t xml:space="preserve">Actividades desarrolladas / Actividades programadas x 100 </t>
  </si>
  <si>
    <t>Ejecutar el 100% de las actividades programadas</t>
  </si>
  <si>
    <t>Disminuir el nivel de desocupación de un promedio de 50 unidades de vivienda en el 2021</t>
  </si>
  <si>
    <t>5. Reducir el nivel de desocupación de las viviendas fiscales y deshabilitar las que requieran ser demolidas</t>
  </si>
  <si>
    <t>6. Establecer y desarrollar el plan anticorrupción y de atención al ciudadano para la vigencia 2021</t>
  </si>
  <si>
    <t>7. Realizar informe semestral de gestión, disponer el acceso a la información para la participación ciudadana según lo dispuesto en el Decreto 103 de 2015.</t>
  </si>
  <si>
    <t>8. Realizar la rendición de la cuenta según metodología del SIRECI y del DAFP, realizar la audiencia de rendición de cuenta a la ciudadanía.</t>
  </si>
  <si>
    <t>Promedio de satisfación final de la vigencia-promedio de satisfacción al inicio de la vigencia</t>
  </si>
  <si>
    <t>Mantener en un 90% el nivel de satisfacción de los usuarios</t>
  </si>
  <si>
    <t>9. Atender al usuario adecuadamente satisfaciendo sus requerimientos.</t>
  </si>
  <si>
    <t>10. Racionalizar los tramites existentes y optimizar procesos y/o de procedimientos internos.</t>
  </si>
  <si>
    <t>11. Continuar con el desarrollo del plan PINAR programado para la vigencia 2021</t>
  </si>
  <si>
    <t>12. Mantener implementado, integrado, certificado y conforme el sistema de gestión de calidad y el sistema de gestión Ambiental de acuerdo con las normas técnicas vigentes correspondientes.</t>
  </si>
  <si>
    <t>13. Mantener implementado el modelo integrado de planeación y gestión MIPG conforme a la normatividad vigente.</t>
  </si>
  <si>
    <t>14. Hacer seguimiento al Plan de Acción y al desarrollo del MIPG en la vigencia 2021.</t>
  </si>
  <si>
    <t>15. Mantener implementado e integrados los módulos misionales y de apoyo de los sistemas de información del ICFE.</t>
  </si>
  <si>
    <t>16. Desarrollar el PETI para la vigencia 2021, avanzar en la Implantación de Gobierno digital y de Arquitectura empresarial, de acuerdo con la normatividad aplicable.</t>
  </si>
  <si>
    <t>17. Realizar el mantenimiento a los software y hardware que posee la Entidad.</t>
  </si>
  <si>
    <t xml:space="preserve">Objetivos evaluados / Total objetivos del plan de acción x 100 </t>
  </si>
  <si>
    <t>18. Mantener segura la información en los sistemas de información.</t>
  </si>
  <si>
    <t xml:space="preserve">Actividades realizadas de actualización y ejecución / Actividades programadas x 100 </t>
  </si>
  <si>
    <t>Ejecutar el 100% el Plan anual de adquisiciones</t>
  </si>
  <si>
    <t xml:space="preserve">19. Establecer, ejecutar, actualizar y hacer seguimiento al plan de adquisiciones 2021. </t>
  </si>
  <si>
    <t xml:space="preserve">Presupuesto asignado a la Entidad en la Ley de presupuesto </t>
  </si>
  <si>
    <t>Anteproyecto de presupuesto elaborado</t>
  </si>
  <si>
    <t>20. Elaborar el anteproyecto de presupuesto de la vigencia 2022.</t>
  </si>
  <si>
    <t>Presupuesto asignado y ejecutado</t>
  </si>
  <si>
    <t>Tramitar el 100% de las solicitudes</t>
  </si>
  <si>
    <t>21. Gestionar recursos por convenios para desarrollar proyectos de inversión.</t>
  </si>
  <si>
    <t>Promedio de la cartera al final de la vigencia - Promedio de la cartera al inicio de la vigencia / Promedio de la cartera al inicio de la vigencia x 100</t>
  </si>
  <si>
    <t>Mantener como mínimo en un 10% la cartera.</t>
  </si>
  <si>
    <t>22. Gestionar el cobro de la cartera de la Entidad.</t>
  </si>
  <si>
    <t>Actividades realizadas / Actividades programadas x 100</t>
  </si>
  <si>
    <t>Cobro y pago de servicios Públicos realizados en un 100%</t>
  </si>
  <si>
    <t>Realizar el 100% de la gestión contable</t>
  </si>
  <si>
    <t>23. Realizar la gestión del cobro y pago de servicios públicos de la vigencia.</t>
  </si>
  <si>
    <t>24. Realizar el reconocimiento y revelación del proceso contable generando estados Financieros, informes y reporte contable con base en las normas de la CGN.</t>
  </si>
  <si>
    <t xml:space="preserve">Realizar el 100% de la gestión jurídica </t>
  </si>
  <si>
    <t>Realizar el 100% de la gestión financiera</t>
  </si>
  <si>
    <t>25. Adelantar la gestión financiera mediante el SIIF Nación II, dando respuesta e información oportuna.</t>
  </si>
  <si>
    <t>26. Realizar la gestión Jurídica de la entidad y desarrollar las políticas establecidas de prevención del daño antijurídico y lineamientos generales de defensa.</t>
  </si>
  <si>
    <t>Ejecutar el 100% de las actividades programadas.</t>
  </si>
  <si>
    <t>Pagos de gravámenes  hechos en un 100%</t>
  </si>
  <si>
    <t>Mantener en un 100% disponible el parque automotor</t>
  </si>
  <si>
    <t>27. Gestionar los asuntos disciplinarios de la entidad, optimizando los tiempos en los procesos.</t>
  </si>
  <si>
    <t>28. Realizar oportunamente los pagos de los gravámenes de las viviendas fiscales.</t>
  </si>
  <si>
    <t>29. Mantener disponible el parque automotor y prestar el servicio de manera efectiva.</t>
  </si>
  <si>
    <t>Plan de Capacitación ejecutado en un 100%</t>
  </si>
  <si>
    <t>30. Establecer y ejecutar el plan institucional de capacitación para la vigencia de 2021.</t>
  </si>
  <si>
    <t>31. Establecer y ejecutar el plan de incentivos institucionales y el plan bienestar de la vigencia de 2021.</t>
  </si>
  <si>
    <t>Personal evaluado y acordado sus objetivos / Total de empleados públicos x 100</t>
  </si>
  <si>
    <t>Personal evaluado y acordado sus objetivos en un 100%</t>
  </si>
  <si>
    <t>32. Evaluar el Desempeño de los empleados, establecer los acuerdos de gestión de la Alta Dirección de acuerdo con las normas vigentes.</t>
  </si>
  <si>
    <t>33. Establecer y desarrollar el plan estratégico de talento humano para la vigencia 2021 (incluye plan de vacantes, plan de previsión de recursos humanos y clima organizacional).</t>
  </si>
  <si>
    <t>34. Establecer y ejecutar el plan de trabajo anual en seguridad y salud en el trabajo para la vigencia 2021.</t>
  </si>
  <si>
    <t>1. Planeación Institucional</t>
  </si>
  <si>
    <t>1. Construir viviendas fiscales de acuerdo con las necesidades y el presupuesto asignado para la vigencia.</t>
  </si>
  <si>
    <t>2. Realizar el mantenimiento preventivo y recuperativo de las viviendas fiscales de acuerdo con las necesidades, los requerimientos y el presupuesto asignado para la vigencia.</t>
  </si>
  <si>
    <t>3. Realizar el estudio y establecer proyectos de aplicación de usos de energías alternativas y/o energías limpias en viviendas fiscales de acuerdo con disponibilidad en el presupuesto.</t>
  </si>
  <si>
    <t>4. Disminuir el nivel de desocupación de vivienda fiscal de acuerdo a análisis de los factores que la generan.</t>
  </si>
  <si>
    <t>5. Transparencia, acceso a la información pública y lucha contra la corrupción</t>
  </si>
  <si>
    <t>8. Participación ciudadana en la gestión pública</t>
  </si>
  <si>
    <t>7. Servicio al ciudadano</t>
  </si>
  <si>
    <t>9. Racionalización de trámites</t>
  </si>
  <si>
    <t>5. Establecer y aplicar políticas de  transparencia, acceso a la información pública  y lucha contra la corrupción.</t>
  </si>
  <si>
    <t>Desarrollar proyectos de inversión de construcción y de mantenimiento de vivienda fiscal, de acuerdo con el presupuesto asignado a la Entidad.</t>
  </si>
  <si>
    <t>Atender y dar solución a las necesidades y requerimientos de los usuarios de la Entidad, mejorar la prestación del servicio, incrementando su satisfacción.</t>
  </si>
  <si>
    <t xml:space="preserve">6. Fortalecimiento organizacional y simplificación de procesos </t>
  </si>
  <si>
    <t>6. Desarrollar el sistema de Gestión Documental establecido acorde con la normatividad vigente</t>
  </si>
  <si>
    <t>7. Mantener implementados los sistemas de gestión y el Modelo integrado de planeación y gestión.</t>
  </si>
  <si>
    <t>8. Actualizar y modernizar la infraestructura tecnológica y mantener implementado el sistema de gobierno digital.</t>
  </si>
  <si>
    <t>Implementar y mantener sistemas de gestión en integración con la planeación, contar con una adecuada gestión de TICs, en mejora del desempeño de los procesos  de la Entidad.</t>
  </si>
  <si>
    <t xml:space="preserve">2. Gestión Presupuestal y eficiencia del gasto público </t>
  </si>
  <si>
    <t>14. Gestión del conocimiento y la innovación</t>
  </si>
  <si>
    <t xml:space="preserve">4. Integridad </t>
  </si>
  <si>
    <t xml:space="preserve">3. Talento Humano </t>
  </si>
  <si>
    <t>10. Administrar el personal de la Entidad, desarrollar programas de bienestar y planes de capacitación.</t>
  </si>
  <si>
    <t>Planear y administrar adecuadamente el Talento Humano, capacitar y brindar bienestar y seguridad laboral a los funcionarios de la Entidad.</t>
  </si>
  <si>
    <t>9. Realizar la gestión administrativa y financiera de la Entidad optimizando los recursos.</t>
  </si>
  <si>
    <t>Desarrollar la gestión administrativa y financiera de la Entidad con celeridad y economia, rendir la adecuada información de manera veraz y oportuna a las partes interesadas.</t>
  </si>
  <si>
    <t>Total objetivos generales: 5</t>
  </si>
  <si>
    <t>Total objetivos específicos: 10</t>
  </si>
  <si>
    <t>Establecer y monitorear el Plan anticorrupción y de atención al ciudadano para la vigencia 2021, incluido los riesgos de corrupción, de acuerdo con la normatividad vigente.</t>
  </si>
  <si>
    <t>Informe trimestral de seguimiento.</t>
  </si>
  <si>
    <t>Conformar el Plan de Mejoramiento y establecer las acciones de mejora del SIGCA con los responsables de los procesos involucrados resultado de la Auditoría del ente certificador y realizar seguimiento.</t>
  </si>
  <si>
    <t>Construir 40 unidades de viviendas fiscal en la vigencia 2021</t>
  </si>
  <si>
    <r>
      <t xml:space="preserve">Estudios </t>
    </r>
    <r>
      <rPr>
        <sz val="12"/>
        <color rgb="FF000000"/>
        <rFont val="Arial"/>
        <family val="2"/>
      </rPr>
      <t>Técnicos.</t>
    </r>
  </si>
  <si>
    <t>I TRIM</t>
  </si>
  <si>
    <t>II TRIM</t>
  </si>
  <si>
    <t>III TRIM</t>
  </si>
  <si>
    <t>IV TRIM</t>
  </si>
  <si>
    <t>Planeación - Gestión Integral</t>
  </si>
  <si>
    <t>Evaluar el sistema integrado de gestión en auditoria del ente certificador.</t>
  </si>
  <si>
    <t>Realizar informe trimestral de cumplimiento del programa de ahorro del recurso energía.</t>
  </si>
  <si>
    <t>Realizar informe trimestral de cumplimiento del programa de consumo de papel.</t>
  </si>
  <si>
    <t>Realizar informe trimestral de cumplimiento del programa de ahorro del recurso hídrico.</t>
  </si>
  <si>
    <t>Realizar informe trimestral de cumplimiento del programa de control de contratistas.</t>
  </si>
  <si>
    <t>Reunión trimestral del Comité de Convivencia Laboral</t>
  </si>
  <si>
    <t>Listas de asistencia.</t>
  </si>
  <si>
    <t xml:space="preserve">Reunión mensual del COPASST </t>
  </si>
  <si>
    <t>Registro de las inspecciones realizadas según su programación.</t>
  </si>
  <si>
    <t>Registro de las inspecciones ambientales realizadas según su programación.</t>
  </si>
  <si>
    <t>Registro de inspecciones ambientales.</t>
  </si>
  <si>
    <t>Realizar informe trimestral de cumplimiento del plan de gestión integral de residuos sólidos (seguimiento y medición de los residuos sólidos generados).</t>
  </si>
  <si>
    <t>Registro de la participación de la actividad de simulacro de emergencia.</t>
  </si>
  <si>
    <t>Formato informe de ejecución de capacitación y de participación.</t>
  </si>
  <si>
    <t>Consolidar y realizar seguimiento al Mapa de Riesgos y oportunidades.</t>
  </si>
  <si>
    <t>Elaborar y monitorear el plan de mejoramiento del MIPG correspondiente a la evaluación del FURAG 2020.</t>
  </si>
  <si>
    <t>Informes trimestrales de mantenimientos realizados en Bogotá.</t>
  </si>
  <si>
    <t>Informes trimestrales de mantenimientos realizados a nivel nacional.</t>
  </si>
  <si>
    <t>Presentar en los Consejos Directivos el avance trimestral del plan de acción.</t>
  </si>
  <si>
    <t>Elaboración de estudios técnicos para mantenimiento de servidores.</t>
  </si>
  <si>
    <t>Elaborar la facturación y realizar la conciliación mensual con el área contable de la Entidad.</t>
  </si>
  <si>
    <t>MINISTERIO DE DEFENSA NACIONAL</t>
  </si>
  <si>
    <t>GRUPO SOCIAL Y EMPRESARIAL DE LA DEFENSA</t>
  </si>
  <si>
    <t>INSTITUTO DE CASAS FISCALES DEL EJERCITO</t>
  </si>
  <si>
    <t>PLAN DE ACCION ANUAL</t>
  </si>
  <si>
    <t>OBJETIVO ESPECIFICO 
(Foco Estratégico)</t>
  </si>
  <si>
    <t>CANTIDAD DE REGISTROS EN EL AÑO</t>
  </si>
  <si>
    <t>ICFE-P-02-F-01</t>
  </si>
  <si>
    <t>CÓDIGO:</t>
  </si>
  <si>
    <t>FECHA:</t>
  </si>
  <si>
    <t>VERSIÓN:</t>
  </si>
  <si>
    <t>PERIODO DE SEGUIMIENTO: vigencia 2021</t>
  </si>
  <si>
    <t xml:space="preserve">17. Seguimiento y evaluación del desempeño institucional </t>
  </si>
  <si>
    <t>10. Gobierno Digital</t>
  </si>
  <si>
    <t>11. Seguridad Digital</t>
  </si>
  <si>
    <t>12. Defensa Jurídica</t>
  </si>
  <si>
    <t xml:space="preserve">15. Gestión documental </t>
  </si>
  <si>
    <t>&gt;</t>
  </si>
  <si>
    <t>Informe de estado desocupación y estrategias.</t>
  </si>
  <si>
    <t>Hacer seguimiento a la desocupación a nivel nacional y desarrollar estrategias con el fin de disminuir la desocupación.</t>
  </si>
  <si>
    <t xml:space="preserve">Informe trimestral de cumplimiento del plan, generación residuos sólidos  y certificados de disposición. </t>
  </si>
  <si>
    <t xml:space="preserve">Informe trimestral de cumplimiento. </t>
  </si>
  <si>
    <t>Plan de Mejoramiento e informe anual de seguimiento.</t>
  </si>
  <si>
    <t>Elaboró: Planeación ICFE / Marzo 2021</t>
  </si>
  <si>
    <t>35. Establecer el plan de cumplimiento de la Ley de Transparencia</t>
  </si>
  <si>
    <t>Establecer el plan de mejoramiento en cumplimiento a la Ley de Transparencia ( Ley 1712 de 2014)</t>
  </si>
  <si>
    <t>Informe trimestral de cumplimiento</t>
  </si>
  <si>
    <t>Desarrollar la etapa precontractual y suscribir los contratos en relación con la adquisición de los materiales de ferretería.</t>
  </si>
  <si>
    <t xml:space="preserve">Gestionar el cruce entre la ejecución contractual y el Plan de Adquisiciones 2021 </t>
  </si>
  <si>
    <t>Acta de seguimiento semestral</t>
  </si>
  <si>
    <t>Adjudicación realizadas / Procesos programados * 100</t>
  </si>
  <si>
    <t xml:space="preserve">Gestionar la etapa precontractual, la adjudicación, suscripción de contratos de obra pública y publicación de los procesos contractuales del ICFE en el SECOP II </t>
  </si>
  <si>
    <t xml:space="preserve">Gestionar la etapa precontractual, la adjudicación, suscripción de contratos de obras de mantenimiento y publicación de los procesos contractuales del ICFE en el SECOP II </t>
  </si>
  <si>
    <t>Pliegos definitivos y/o contratos firmados para mantenimiento.</t>
  </si>
  <si>
    <t>Pliegos definitivos y/o contratos firmados para construcción.</t>
  </si>
  <si>
    <t>Pliegos definitivos y/o contratos firmados</t>
  </si>
  <si>
    <t>Total actividades de los objetivos: 35</t>
  </si>
  <si>
    <t>Total tareas: 127</t>
  </si>
  <si>
    <t xml:space="preserve"> http://vision.icfe.local:9090/suiteve/ </t>
  </si>
  <si>
    <t>CUMPI II TRIM</t>
  </si>
  <si>
    <t>CUMPLI VIGENCIA</t>
  </si>
  <si>
    <t>META II TRIM</t>
  </si>
  <si>
    <t>% CUMPLIMIENTO TRIM II</t>
  </si>
  <si>
    <t>31 ENERO 2O21</t>
  </si>
  <si>
    <t>FECHA DE SEGUIMIENTO: Diciembre 2021</t>
  </si>
  <si>
    <t>La meta planteada para el 2019 era de 138 y se efectuaron 136 mantenimientos, quedando 02 unidades de viviendas para el 2020. 
La meta planteada para el 2020 era de 106 unidades de viviendas a intervenir con mantenimiento, sin embargo, debido a situaciones externas de pandemia se tuvo un alcance a 22 viviendas en total, teniendo un déficit de 86 unidades de vivienda al terminar la vigencia.
La meta para el 2021 es de 50 unidades de viviendas. Durante el primer trimestre del 2021 no se iniciaron mantenimientos a unidades de viviendas, toda vez que, durante este trimestre se dio continuidad a los mantenimientos que venían en ejecución del 2020. Durante el segundo trimestre, se recibieron a satisfacción las 20 unidades de vivienda de Florencia- Caquetá y para el tercer trimestre, en el mes de agosto se recibieron 60 apartamentos en Edificio Liborio Mejía-Conjunto libertadores (Bogotá) y 35 unidades de viviendas en Cazadores - Conjunto Santa Ana (Bogotá) los cuales se recieron en el mes de octubre del 2021. Para un total de 115 unidades de vicienda fiscal mantenidas.
Los mantenimientos en ejecución del 2021 que serán recibidos en 2022 son: 10 unidades de vivienda oficiales-Cantón Militar de Artillería (Bogotá) y 20 unidades de vivienda para suboficiales en la seccional de Yopal-Casanare.</t>
  </si>
  <si>
    <t>En 2021 el proyecto de contrucción de viviendas fiscales tuvo recursos por valor de $8.161.000.000,00 millones, con una ejecución a 31 de diciembre de 2021 en compromisos del 54% . Dentro de las actividades desarrolladas se encuentran:
Del valor total de $8.161.000.000,00 para este rubro se han realizado las actividades de estudios preliminares, diseños y elaboración de estudio de suelos para el proyecto de construcción, por lo cual se encuentran comprometidos actualmente $91.400.000,00 de los cuales ya se han pagado 36.500.000,00. En lo concerniente al proyecto de construcción se realizó la contratación de construcción para las seccionales de Buenavista – Guajira, Tolemaida - Cundinamarca, Larandia – Caquetá y San José del Guaviare – Guaviare el desarrollo de 5 edificios de vivienda fiscal para un total de 56 unidades de vivienda.  Las construcciones dieron inicio en el mes de noviembre y diciembre con un plazo estimado de 9 meses a partir de la fecha del acta de inicio terminando así en la vigencia 2022, a excepción de la Contrucción de Nilo-Cundinamarca que aún no tiene acta de inicio.</t>
  </si>
  <si>
    <t xml:space="preserve">En el segundo trimestre  se restituyeron para demoler 9 viviendas, en la
seccional de Florencia A07, A08, A09, A10, A11, A12, A13, A14, A15.
Para el cuarto trimestre se restituyeron 38 unidades de vivienda fiscal </t>
  </si>
  <si>
    <t>0.20%</t>
  </si>
  <si>
    <t>Hasta el mes de junio las solicitudes de mantenimiento de las viviendas  especialmente para Bogotá se atendieron de manera rápida y efectiva dado que en la ciudad el nivel de desocupación es infeiror al 10%. A nivel nacional se logró el simunistro de los elementos apra el mantenimiento preventivo de las solicitudes allegadas.</t>
  </si>
  <si>
    <t>Por información del Grupo de Poyectos de Inversión se realizó un estudio de factibilidad de aplicación de energías alternativas dentro del Proyecto de Contrucción de Nilo-Cundinamarca.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</si>
</sst>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14" x14ac:knownFonts="1">
    <font>
      <sz val="11"/>
      <color theme="1"/>
      <name val="Calibri"/>
      <family val="2"/>
      <scheme val="minor"/>
    </font>
    <font>
      <b/>
      <sz val="11"/>
      <color theme="1"/>
      <name val="Calibri"/>
      <family val="2"/>
      <scheme val="minor"/>
    </font>
    <font>
      <u/>
      <sz val="11"/>
      <color theme="10"/>
      <name val="Calibri"/>
      <family val="2"/>
      <scheme val="minor"/>
    </font>
    <font>
      <b/>
      <sz val="18"/>
      <color theme="1"/>
      <name val="Calibri"/>
      <family val="2"/>
      <scheme val="minor"/>
    </font>
    <font>
      <sz val="11"/>
      <color theme="1"/>
      <name val="Calibri"/>
      <family val="2"/>
      <scheme val="minor"/>
    </font>
    <font>
      <sz val="12"/>
      <color theme="1"/>
      <name val="Arial"/>
      <family val="2"/>
    </font>
    <font>
      <sz val="12"/>
      <color rgb="FF000000"/>
      <name val="Arial"/>
      <family val="2"/>
    </font>
    <font>
      <b/>
      <sz val="12"/>
      <color theme="1"/>
      <name val="Arial"/>
      <family val="2"/>
    </font>
    <font>
      <sz val="12"/>
      <name val="Arial"/>
      <family val="2"/>
    </font>
    <font>
      <b/>
      <sz val="12"/>
      <name val="Tahoma"/>
      <family val="2"/>
    </font>
    <font>
      <b/>
      <sz val="12"/>
      <name val="Arial"/>
      <family val="2"/>
    </font>
    <font>
      <b/>
      <sz val="14"/>
      <name val="Arial"/>
      <family val="2"/>
    </font>
    <font>
      <b/>
      <sz val="16"/>
      <name val="Arial"/>
      <family val="2"/>
    </font>
    <font>
      <sz val="11"/>
      <name val="Arial Narrow"/>
      <family val="2"/>
    </font>
  </fonts>
  <fills count="8">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indexed="65"/>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3">
    <xf numFmtId="0" fontId="0" fillId="0" borderId="0"/>
    <xf numFmtId="0" fontId="2" fillId="0" borderId="0" applyNumberFormat="0" applyFill="0" applyBorder="0" applyAlignment="0" applyProtection="0"/>
    <xf numFmtId="9" fontId="4" fillId="0" borderId="0" applyFont="0" applyFill="0" applyBorder="0" applyAlignment="0" applyProtection="0"/>
  </cellStyleXfs>
  <cellXfs count="151">
    <xf numFmtId="0" fontId="0" fillId="0" borderId="0" xfId="0"/>
    <xf numFmtId="0" fontId="0" fillId="0" borderId="0" xfId="0" applyAlignment="1">
      <alignment vertical="center" wrapText="1"/>
    </xf>
    <xf numFmtId="0" fontId="0" fillId="0" borderId="1" xfId="0" applyBorder="1" applyAlignment="1">
      <alignment vertical="center" wrapText="1"/>
    </xf>
    <xf numFmtId="0" fontId="2" fillId="0" borderId="1" xfId="1"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0" fillId="0" borderId="0" xfId="0" applyFill="1" applyAlignment="1">
      <alignment horizontal="center" vertical="center" wrapText="1"/>
    </xf>
    <xf numFmtId="15"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7" fillId="5" borderId="11"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0" fontId="0" fillId="0" borderId="0" xfId="0" applyFill="1" applyAlignment="1">
      <alignment vertical="center" wrapText="1"/>
    </xf>
    <xf numFmtId="0" fontId="8" fillId="0" borderId="1" xfId="0" applyFont="1" applyFill="1" applyBorder="1" applyAlignment="1">
      <alignment horizontal="center" vertical="center" wrapText="1"/>
    </xf>
    <xf numFmtId="0" fontId="0" fillId="0" borderId="0" xfId="0" applyAlignment="1">
      <alignment horizontal="left" vertical="center" wrapText="1"/>
    </xf>
    <xf numFmtId="0" fontId="0" fillId="6" borderId="0" xfId="0" applyFill="1" applyAlignment="1">
      <alignment vertical="center"/>
    </xf>
    <xf numFmtId="0" fontId="8" fillId="6" borderId="0" xfId="0" applyFont="1" applyFill="1" applyAlignment="1">
      <alignment vertical="center"/>
    </xf>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5" fillId="0" borderId="0" xfId="0" applyFont="1" applyAlignment="1">
      <alignment horizontal="left" vertical="center" wrapText="1"/>
    </xf>
    <xf numFmtId="10" fontId="0" fillId="0" borderId="0" xfId="2" applyNumberFormat="1" applyFont="1" applyAlignment="1">
      <alignment horizontal="center" vertical="center" wrapText="1"/>
    </xf>
    <xf numFmtId="0" fontId="0" fillId="0" borderId="0" xfId="0" applyFill="1" applyAlignment="1">
      <alignment horizontal="left" vertical="center" wrapText="1"/>
    </xf>
    <xf numFmtId="0" fontId="5" fillId="0" borderId="1" xfId="0" applyFont="1" applyFill="1" applyBorder="1" applyAlignment="1">
      <alignment horizontal="center" vertical="center" wrapText="1"/>
    </xf>
    <xf numFmtId="0" fontId="0" fillId="0" borderId="0" xfId="0" applyFill="1" applyAlignment="1">
      <alignment horizontal="center" vertical="center" wrapText="1"/>
    </xf>
    <xf numFmtId="0" fontId="5" fillId="0" borderId="0" xfId="0" applyFont="1" applyFill="1" applyAlignment="1">
      <alignment horizontal="left" vertical="center" wrapText="1"/>
    </xf>
    <xf numFmtId="164" fontId="10" fillId="0" borderId="0" xfId="2" applyNumberFormat="1"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0" fillId="0" borderId="1" xfId="0" applyFont="1" applyBorder="1" applyAlignment="1">
      <alignment horizontal="center" vertical="center" wrapText="1"/>
    </xf>
    <xf numFmtId="0" fontId="7" fillId="5" borderId="20"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5" fillId="0" borderId="24" xfId="0" applyFont="1" applyFill="1" applyBorder="1" applyAlignment="1">
      <alignment horizontal="center" vertical="center" wrapText="1"/>
    </xf>
    <xf numFmtId="15" fontId="5" fillId="0" borderId="24" xfId="0" applyNumberFormat="1" applyFont="1" applyFill="1" applyBorder="1" applyAlignment="1">
      <alignment horizontal="center" vertical="center" wrapText="1"/>
    </xf>
    <xf numFmtId="0" fontId="5" fillId="0" borderId="27" xfId="0" applyFont="1" applyFill="1" applyBorder="1" applyAlignment="1">
      <alignment horizontal="center" vertical="center" wrapText="1"/>
    </xf>
    <xf numFmtId="0" fontId="6" fillId="0" borderId="27" xfId="0" applyFont="1" applyFill="1" applyBorder="1" applyAlignment="1">
      <alignment horizontal="left" vertical="center" wrapText="1"/>
    </xf>
    <xf numFmtId="15" fontId="5" fillId="0" borderId="27" xfId="0" applyNumberFormat="1" applyFont="1" applyFill="1" applyBorder="1" applyAlignment="1">
      <alignment horizontal="center" vertical="center" wrapText="1"/>
    </xf>
    <xf numFmtId="0" fontId="6" fillId="0" borderId="24" xfId="0" applyFont="1" applyFill="1" applyBorder="1" applyAlignment="1">
      <alignment horizontal="left"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6" fillId="0" borderId="12" xfId="0" applyFont="1" applyFill="1" applyBorder="1" applyAlignment="1">
      <alignment horizontal="left" vertical="center" wrapText="1"/>
    </xf>
    <xf numFmtId="15" fontId="5" fillId="0" borderId="12" xfId="0" applyNumberFormat="1" applyFont="1" applyFill="1" applyBorder="1" applyAlignment="1">
      <alignment horizontal="center" vertical="center" wrapText="1"/>
    </xf>
    <xf numFmtId="15" fontId="5" fillId="0" borderId="8" xfId="0" applyNumberFormat="1" applyFont="1" applyBorder="1" applyAlignment="1">
      <alignment horizontal="center" vertical="center" wrapText="1"/>
    </xf>
    <xf numFmtId="0" fontId="5" fillId="0" borderId="12" xfId="0" applyFont="1" applyBorder="1" applyAlignment="1">
      <alignment horizontal="center" vertical="center" wrapText="1"/>
    </xf>
    <xf numFmtId="15" fontId="5" fillId="0" borderId="12" xfId="0" applyNumberFormat="1" applyFont="1" applyBorder="1" applyAlignment="1">
      <alignment horizontal="center" vertical="center" wrapText="1"/>
    </xf>
    <xf numFmtId="15" fontId="5" fillId="0" borderId="24" xfId="0" applyNumberFormat="1" applyFont="1" applyBorder="1" applyAlignment="1">
      <alignment horizontal="center" vertical="center" wrapText="1"/>
    </xf>
    <xf numFmtId="15" fontId="5" fillId="0" borderId="27" xfId="0" applyNumberFormat="1" applyFont="1" applyBorder="1" applyAlignment="1">
      <alignment horizontal="center" vertical="center" wrapText="1"/>
    </xf>
    <xf numFmtId="0" fontId="5" fillId="0" borderId="21" xfId="0" applyFont="1" applyFill="1" applyBorder="1" applyAlignment="1">
      <alignment horizontal="center" vertical="center" wrapText="1"/>
    </xf>
    <xf numFmtId="0" fontId="5" fillId="0" borderId="21" xfId="0" applyFont="1" applyBorder="1" applyAlignment="1">
      <alignment horizontal="center" vertical="center" wrapText="1"/>
    </xf>
    <xf numFmtId="10" fontId="10" fillId="0" borderId="39" xfId="2" applyNumberFormat="1" applyFont="1" applyFill="1" applyBorder="1" applyAlignment="1">
      <alignment horizontal="center" vertical="center" wrapText="1"/>
    </xf>
    <xf numFmtId="10" fontId="10" fillId="0" borderId="21" xfId="2" applyNumberFormat="1" applyFont="1" applyFill="1" applyBorder="1" applyAlignment="1">
      <alignment horizontal="center" vertical="center" wrapText="1"/>
    </xf>
    <xf numFmtId="15" fontId="5" fillId="0" borderId="40" xfId="0" applyNumberFormat="1" applyFont="1" applyFill="1" applyBorder="1" applyAlignment="1">
      <alignment horizontal="center" vertical="center" wrapText="1"/>
    </xf>
    <xf numFmtId="15" fontId="5" fillId="0" borderId="3" xfId="0" applyNumberFormat="1" applyFont="1" applyFill="1" applyBorder="1" applyAlignment="1">
      <alignment horizontal="center" vertical="center" wrapText="1"/>
    </xf>
    <xf numFmtId="15" fontId="5" fillId="0" borderId="41" xfId="0" applyNumberFormat="1" applyFont="1" applyFill="1" applyBorder="1" applyAlignment="1">
      <alignment horizontal="center" vertical="center" wrapText="1"/>
    </xf>
    <xf numFmtId="15" fontId="5" fillId="0" borderId="20" xfId="0" applyNumberFormat="1" applyFont="1" applyFill="1" applyBorder="1" applyAlignment="1">
      <alignment horizontal="center" vertical="center" wrapText="1"/>
    </xf>
    <xf numFmtId="15" fontId="5" fillId="0" borderId="20" xfId="0" applyNumberFormat="1" applyFont="1" applyBorder="1" applyAlignment="1">
      <alignment horizontal="center" vertical="center" wrapText="1"/>
    </xf>
    <xf numFmtId="15" fontId="5" fillId="0" borderId="40" xfId="0" applyNumberFormat="1" applyFont="1" applyBorder="1" applyAlignment="1">
      <alignment horizontal="center" vertical="center" wrapText="1"/>
    </xf>
    <xf numFmtId="15" fontId="5" fillId="0" borderId="3" xfId="0" applyNumberFormat="1" applyFont="1" applyBorder="1" applyAlignment="1">
      <alignment horizontal="center" vertical="center" wrapText="1"/>
    </xf>
    <xf numFmtId="15" fontId="5" fillId="0" borderId="41" xfId="0" applyNumberFormat="1" applyFont="1" applyBorder="1" applyAlignment="1">
      <alignment horizontal="center" vertical="center" wrapText="1"/>
    </xf>
    <xf numFmtId="15" fontId="5" fillId="0" borderId="17" xfId="0" applyNumberFormat="1" applyFont="1" applyBorder="1" applyAlignment="1">
      <alignment horizontal="center" vertical="center" wrapText="1"/>
    </xf>
    <xf numFmtId="10" fontId="10" fillId="7" borderId="39" xfId="2" applyNumberFormat="1" applyFont="1" applyFill="1" applyBorder="1" applyAlignment="1">
      <alignment horizontal="center" vertical="center" wrapText="1"/>
    </xf>
    <xf numFmtId="165" fontId="0" fillId="0" borderId="0" xfId="0" applyNumberFormat="1" applyFill="1" applyAlignment="1">
      <alignment vertical="center" wrapText="1"/>
    </xf>
    <xf numFmtId="10" fontId="10" fillId="0" borderId="36" xfId="2" applyNumberFormat="1" applyFont="1" applyFill="1" applyBorder="1" applyAlignment="1">
      <alignment horizontal="center" vertical="center" wrapText="1"/>
    </xf>
    <xf numFmtId="10" fontId="10" fillId="0" borderId="37" xfId="2" applyNumberFormat="1" applyFont="1" applyFill="1" applyBorder="1" applyAlignment="1">
      <alignment horizontal="center" vertical="center" wrapText="1"/>
    </xf>
    <xf numFmtId="10" fontId="10" fillId="0" borderId="35" xfId="2" applyNumberFormat="1" applyFont="1" applyFill="1" applyBorder="1" applyAlignment="1">
      <alignment horizontal="center" vertical="center" wrapText="1"/>
    </xf>
    <xf numFmtId="0" fontId="13" fillId="7" borderId="32" xfId="0" applyFont="1" applyFill="1" applyBorder="1" applyAlignment="1">
      <alignment horizontal="left" vertical="center" wrapText="1"/>
    </xf>
    <xf numFmtId="0" fontId="13" fillId="7" borderId="38" xfId="0" applyFont="1" applyFill="1" applyBorder="1" applyAlignment="1">
      <alignment horizontal="left" vertical="center" wrapText="1"/>
    </xf>
    <xf numFmtId="0" fontId="13" fillId="7" borderId="33" xfId="0" applyFont="1" applyFill="1" applyBorder="1" applyAlignment="1">
      <alignment horizontal="left" vertical="center" wrapText="1"/>
    </xf>
    <xf numFmtId="10" fontId="10" fillId="7" borderId="35" xfId="2" applyNumberFormat="1" applyFont="1" applyFill="1" applyBorder="1" applyAlignment="1">
      <alignment horizontal="center" vertical="center" wrapText="1"/>
    </xf>
    <xf numFmtId="10" fontId="10" fillId="7" borderId="36" xfId="2" applyNumberFormat="1" applyFont="1" applyFill="1" applyBorder="1" applyAlignment="1">
      <alignment horizontal="center" vertical="center" wrapText="1"/>
    </xf>
    <xf numFmtId="10" fontId="10" fillId="7" borderId="37" xfId="2" applyNumberFormat="1" applyFont="1" applyFill="1" applyBorder="1" applyAlignment="1">
      <alignment horizontal="center" vertical="center" wrapText="1"/>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8" fillId="7" borderId="29" xfId="0" applyFont="1" applyFill="1" applyBorder="1" applyAlignment="1">
      <alignment horizontal="left" vertical="center" wrapText="1"/>
    </xf>
    <xf numFmtId="0" fontId="8" fillId="7" borderId="30" xfId="0" applyFont="1" applyFill="1" applyBorder="1" applyAlignment="1">
      <alignment horizontal="left" vertical="center" wrapText="1"/>
    </xf>
    <xf numFmtId="0" fontId="8" fillId="7" borderId="31" xfId="0" applyFont="1" applyFill="1" applyBorder="1" applyAlignment="1">
      <alignment horizontal="left" vertical="center" wrapText="1"/>
    </xf>
    <xf numFmtId="0" fontId="5" fillId="0" borderId="29"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31" xfId="0" applyFont="1" applyFill="1" applyBorder="1" applyAlignment="1">
      <alignment horizontal="center" vertical="center" wrapText="1"/>
    </xf>
    <xf numFmtId="10" fontId="10" fillId="0" borderId="32" xfId="2" applyNumberFormat="1" applyFont="1" applyFill="1" applyBorder="1" applyAlignment="1">
      <alignment horizontal="center" vertical="center" wrapText="1"/>
    </xf>
    <xf numFmtId="10" fontId="10" fillId="0" borderId="38" xfId="2" applyNumberFormat="1" applyFont="1" applyFill="1" applyBorder="1" applyAlignment="1">
      <alignment horizontal="center" vertical="center" wrapText="1"/>
    </xf>
    <xf numFmtId="10" fontId="10" fillId="0" borderId="33" xfId="2" applyNumberFormat="1" applyFont="1" applyFill="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23"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19"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 xfId="0" applyFont="1" applyBorder="1" applyAlignment="1">
      <alignment horizontal="center" vertical="center" wrapText="1"/>
    </xf>
    <xf numFmtId="10" fontId="10" fillId="0" borderId="29" xfId="2" applyNumberFormat="1" applyFont="1" applyFill="1" applyBorder="1" applyAlignment="1">
      <alignment horizontal="center" vertical="center" wrapText="1"/>
    </xf>
    <xf numFmtId="10" fontId="10" fillId="0" borderId="30" xfId="2" applyNumberFormat="1" applyFont="1" applyFill="1" applyBorder="1" applyAlignment="1">
      <alignment horizontal="center" vertical="center" wrapText="1"/>
    </xf>
    <xf numFmtId="10" fontId="10" fillId="0" borderId="31" xfId="2" applyNumberFormat="1" applyFont="1" applyFill="1" applyBorder="1" applyAlignment="1">
      <alignment horizontal="center" vertical="center" wrapText="1"/>
    </xf>
    <xf numFmtId="10" fontId="10" fillId="0" borderId="34" xfId="2"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NumberFormat="1" applyFont="1" applyBorder="1" applyAlignment="1">
      <alignment horizontal="left" vertical="center" wrapText="1"/>
    </xf>
    <xf numFmtId="1" fontId="10" fillId="0" borderId="1" xfId="0" applyNumberFormat="1" applyFont="1" applyBorder="1" applyAlignment="1">
      <alignment horizontal="left"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5" fillId="0" borderId="1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11" fillId="6" borderId="1" xfId="0" applyFont="1" applyFill="1" applyBorder="1" applyAlignment="1">
      <alignment horizontal="center" vertical="center"/>
    </xf>
    <xf numFmtId="9" fontId="11" fillId="6" borderId="1" xfId="2"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9" fillId="0" borderId="1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0"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0" xfId="0" applyFont="1" applyBorder="1" applyAlignment="1">
      <alignment horizontal="center" vertical="center" wrapText="1"/>
    </xf>
    <xf numFmtId="0" fontId="5" fillId="0" borderId="34" xfId="0" applyFont="1" applyBorder="1" applyAlignment="1">
      <alignment horizontal="center" vertical="center" wrapText="1"/>
    </xf>
    <xf numFmtId="0" fontId="3"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4" xfId="0" applyFont="1" applyFill="1" applyBorder="1" applyAlignment="1">
      <alignment horizontal="left" vertical="center" wrapText="1"/>
    </xf>
  </cellXfs>
  <cellStyles count="3">
    <cellStyle name="Hipervínculo" xfId="1" builtinId="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762000</xdr:colOff>
      <xdr:row>0</xdr:row>
      <xdr:rowOff>95250</xdr:rowOff>
    </xdr:from>
    <xdr:to>
      <xdr:col>1</xdr:col>
      <xdr:colOff>514350</xdr:colOff>
      <xdr:row>5</xdr:row>
      <xdr:rowOff>20864</xdr:rowOff>
    </xdr:to>
    <xdr:pic>
      <xdr:nvPicPr>
        <xdr:cNvPr id="4" name="Imagen 3">
          <a:extLst>
            <a:ext uri="{FF2B5EF4-FFF2-40B4-BE49-F238E27FC236}">
              <a16:creationId xmlns:a16="http://schemas.microsoft.com/office/drawing/2014/main" id="{54AD54C6-5066-4F06-9551-749EA13B15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 y="95250"/>
          <a:ext cx="1143000" cy="11430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orena Rodríguez" id="{73E9022A-CCB5-4D6D-A34C-0349C8BCBFF3}" userId="6340f37621410613"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0" dT="2021-03-20T22:05:40.19" personId="{73E9022A-CCB5-4D6D-A34C-0349C8BCBFF3}" id="{8A92CAC2-27E2-4065-8FFC-52DF2848195C}">
    <text>Objetivos de Calidad</text>
  </threadedComment>
  <threadedComment ref="J10" dT="2021-03-20T22:06:02.36" personId="{73E9022A-CCB5-4D6D-A34C-0349C8BCBFF3}" id="{B9FA1ECB-DE6D-4E5D-953A-B21B3B647E77}">
    <text>Cantidad de documentos a entregar.</text>
  </threadedComment>
  <threadedComment ref="F93" dT="2021-03-24T16:42:49.81" personId="{73E9022A-CCB5-4D6D-A34C-0349C8BCBFF3}" id="{3B948EBC-7EB6-4D3F-8A59-785D6CFBF82D}">
    <text>Programados en el Plan Anual de Adquisiciones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hyperlink" Target="mailto:fabian.araujo@icfe.gov.co" TargetMode="External"/><Relationship Id="rId13" Type="http://schemas.openxmlformats.org/officeDocument/2006/relationships/hyperlink" Target="mailto:jairzhino.barco@icfe.gov.co" TargetMode="External"/><Relationship Id="rId18" Type="http://schemas.openxmlformats.org/officeDocument/2006/relationships/hyperlink" Target="mailto:juan.cruz@icfe.gov.co" TargetMode="External"/><Relationship Id="rId3" Type="http://schemas.openxmlformats.org/officeDocument/2006/relationships/hyperlink" Target="mailto:planeacion@icfe.gov.co" TargetMode="External"/><Relationship Id="rId21" Type="http://schemas.openxmlformats.org/officeDocument/2006/relationships/printerSettings" Target="../printerSettings/printerSettings2.bin"/><Relationship Id="rId7" Type="http://schemas.openxmlformats.org/officeDocument/2006/relationships/hyperlink" Target="mailto:tesoreria@icfe.gov.co" TargetMode="External"/><Relationship Id="rId12" Type="http://schemas.openxmlformats.org/officeDocument/2006/relationships/hyperlink" Target="mailto:yajaira.lopez@icfe.gov.co" TargetMode="External"/><Relationship Id="rId17" Type="http://schemas.openxmlformats.org/officeDocument/2006/relationships/hyperlink" Target="mailto:viviendas@icfe.gov.co" TargetMode="External"/><Relationship Id="rId2" Type="http://schemas.openxmlformats.org/officeDocument/2006/relationships/hyperlink" Target="mailto:juridica@icfe.gov.co" TargetMode="External"/><Relationship Id="rId16" Type="http://schemas.openxmlformats.org/officeDocument/2006/relationships/hyperlink" Target="mailto:ubaldina.cabrera@icfe.gov.co" TargetMode="External"/><Relationship Id="rId20" Type="http://schemas.openxmlformats.org/officeDocument/2006/relationships/hyperlink" Target="mailto:erika.rodriguez@icfe.gov.co" TargetMode="External"/><Relationship Id="rId1" Type="http://schemas.openxmlformats.org/officeDocument/2006/relationships/hyperlink" Target="mailto:controlinterno@icfe.gov.co" TargetMode="External"/><Relationship Id="rId6" Type="http://schemas.openxmlformats.org/officeDocument/2006/relationships/hyperlink" Target="mailto:gledy.millan@icfe.gov.co" TargetMode="External"/><Relationship Id="rId11" Type="http://schemas.openxmlformats.org/officeDocument/2006/relationships/hyperlink" Target="mailto:fabio.chaparro@icfe.gov.co" TargetMode="External"/><Relationship Id="rId5" Type="http://schemas.openxmlformats.org/officeDocument/2006/relationships/hyperlink" Target="mailto:financiera@icfe.gov.co" TargetMode="External"/><Relationship Id="rId15" Type="http://schemas.openxmlformats.org/officeDocument/2006/relationships/hyperlink" Target="mailto:cristian.sanchez@icfe.gov.co" TargetMode="External"/><Relationship Id="rId10" Type="http://schemas.openxmlformats.org/officeDocument/2006/relationships/hyperlink" Target="mailto:mauricio.serpa@icfe.gov.co" TargetMode="External"/><Relationship Id="rId19" Type="http://schemas.openxmlformats.org/officeDocument/2006/relationships/hyperlink" Target="mailto:diego.lizarazo@icfe.gov.co" TargetMode="External"/><Relationship Id="rId4" Type="http://schemas.openxmlformats.org/officeDocument/2006/relationships/hyperlink" Target="mailto:gestionintegral@icfe.gov.co" TargetMode="External"/><Relationship Id="rId9" Type="http://schemas.openxmlformats.org/officeDocument/2006/relationships/hyperlink" Target="mailto:victor.buitrago@icfe.gov.co" TargetMode="External"/><Relationship Id="rId14" Type="http://schemas.openxmlformats.org/officeDocument/2006/relationships/hyperlink" Target="mailto:andres.martinez@icfe.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144"/>
  <sheetViews>
    <sheetView tabSelected="1" topLeftCell="A16" zoomScale="50" zoomScaleNormal="50" zoomScaleSheetLayoutView="30" workbookViewId="0">
      <selection activeCell="T24" sqref="T24"/>
    </sheetView>
  </sheetViews>
  <sheetFormatPr baseColWidth="10" defaultColWidth="11.42578125" defaultRowHeight="15" x14ac:dyDescent="0.25"/>
  <cols>
    <col min="1" max="1" width="20.7109375" style="5" customWidth="1"/>
    <col min="2" max="2" width="20.7109375" style="27" customWidth="1"/>
    <col min="3" max="3" width="20.7109375" style="5" customWidth="1"/>
    <col min="4" max="4" width="26.7109375" style="27" customWidth="1"/>
    <col min="5" max="6" width="20.7109375" style="5" customWidth="1"/>
    <col min="7" max="7" width="52.85546875" style="25" customWidth="1"/>
    <col min="8" max="8" width="25.7109375" style="18" customWidth="1"/>
    <col min="9" max="9" width="21.28515625" style="5" customWidth="1"/>
    <col min="10" max="10" width="18" style="8" customWidth="1"/>
    <col min="11" max="14" width="11" style="5" customWidth="1"/>
    <col min="15" max="15" width="15.7109375" style="5" customWidth="1"/>
    <col min="16" max="16" width="24.28515625" style="5" customWidth="1"/>
    <col min="17" max="19" width="15.7109375" style="24" customWidth="1"/>
    <col min="20" max="20" width="81.5703125" style="5" customWidth="1"/>
    <col min="21" max="16384" width="11.42578125" style="1"/>
  </cols>
  <sheetData>
    <row r="1" spans="1:20" s="19" customFormat="1" ht="20.25" x14ac:dyDescent="0.25">
      <c r="A1" s="126"/>
      <c r="B1" s="127"/>
      <c r="C1" s="132" t="s">
        <v>399</v>
      </c>
      <c r="D1" s="133"/>
      <c r="E1" s="133"/>
      <c r="F1" s="133"/>
      <c r="G1" s="133"/>
      <c r="H1" s="133"/>
      <c r="I1" s="133"/>
      <c r="J1" s="133"/>
      <c r="K1" s="133"/>
      <c r="L1" s="133"/>
      <c r="M1" s="133"/>
      <c r="N1" s="133"/>
      <c r="O1" s="134"/>
      <c r="P1" s="110" t="s">
        <v>406</v>
      </c>
      <c r="Q1" s="110"/>
      <c r="R1" s="32"/>
      <c r="S1" s="32"/>
      <c r="T1" s="111" t="s">
        <v>405</v>
      </c>
    </row>
    <row r="2" spans="1:20" s="19" customFormat="1" ht="20.25" x14ac:dyDescent="0.25">
      <c r="A2" s="128"/>
      <c r="B2" s="129"/>
      <c r="C2" s="132" t="s">
        <v>400</v>
      </c>
      <c r="D2" s="133"/>
      <c r="E2" s="133"/>
      <c r="F2" s="133"/>
      <c r="G2" s="133"/>
      <c r="H2" s="133"/>
      <c r="I2" s="133"/>
      <c r="J2" s="133"/>
      <c r="K2" s="133"/>
      <c r="L2" s="133"/>
      <c r="M2" s="133"/>
      <c r="N2" s="133"/>
      <c r="O2" s="134"/>
      <c r="P2" s="110"/>
      <c r="Q2" s="110"/>
      <c r="R2" s="32"/>
      <c r="S2" s="32"/>
      <c r="T2" s="111"/>
    </row>
    <row r="3" spans="1:20" s="19" customFormat="1" ht="20.25" x14ac:dyDescent="0.25">
      <c r="A3" s="128"/>
      <c r="B3" s="129"/>
      <c r="C3" s="132" t="s">
        <v>401</v>
      </c>
      <c r="D3" s="133"/>
      <c r="E3" s="133"/>
      <c r="F3" s="133"/>
      <c r="G3" s="133"/>
      <c r="H3" s="133"/>
      <c r="I3" s="133"/>
      <c r="J3" s="133"/>
      <c r="K3" s="133"/>
      <c r="L3" s="133"/>
      <c r="M3" s="133"/>
      <c r="N3" s="133"/>
      <c r="O3" s="134"/>
      <c r="P3" s="110" t="s">
        <v>407</v>
      </c>
      <c r="Q3" s="110"/>
      <c r="R3" s="32"/>
      <c r="S3" s="32"/>
      <c r="T3" s="112" t="s">
        <v>441</v>
      </c>
    </row>
    <row r="4" spans="1:20" s="19" customFormat="1" ht="15.75" x14ac:dyDescent="0.25">
      <c r="A4" s="128"/>
      <c r="B4" s="129"/>
      <c r="C4" s="135" t="s">
        <v>402</v>
      </c>
      <c r="D4" s="136"/>
      <c r="E4" s="136"/>
      <c r="F4" s="136"/>
      <c r="G4" s="136"/>
      <c r="H4" s="136"/>
      <c r="I4" s="136"/>
      <c r="J4" s="136"/>
      <c r="K4" s="136"/>
      <c r="L4" s="136"/>
      <c r="M4" s="136"/>
      <c r="N4" s="136"/>
      <c r="O4" s="137"/>
      <c r="P4" s="110"/>
      <c r="Q4" s="110"/>
      <c r="R4" s="32"/>
      <c r="S4" s="32"/>
      <c r="T4" s="112"/>
    </row>
    <row r="5" spans="1:20" s="19" customFormat="1" ht="15.75" x14ac:dyDescent="0.25">
      <c r="A5" s="128"/>
      <c r="B5" s="129"/>
      <c r="C5" s="138"/>
      <c r="D5" s="139"/>
      <c r="E5" s="139"/>
      <c r="F5" s="139"/>
      <c r="G5" s="139"/>
      <c r="H5" s="139"/>
      <c r="I5" s="139"/>
      <c r="J5" s="139"/>
      <c r="K5" s="139"/>
      <c r="L5" s="139"/>
      <c r="M5" s="139"/>
      <c r="N5" s="139"/>
      <c r="O5" s="140"/>
      <c r="P5" s="110" t="s">
        <v>408</v>
      </c>
      <c r="Q5" s="110"/>
      <c r="R5" s="32"/>
      <c r="S5" s="32"/>
      <c r="T5" s="113">
        <v>4</v>
      </c>
    </row>
    <row r="6" spans="1:20" s="19" customFormat="1" ht="15.75" x14ac:dyDescent="0.25">
      <c r="A6" s="130"/>
      <c r="B6" s="131"/>
      <c r="C6" s="141"/>
      <c r="D6" s="142"/>
      <c r="E6" s="142"/>
      <c r="F6" s="142"/>
      <c r="G6" s="142"/>
      <c r="H6" s="142"/>
      <c r="I6" s="142"/>
      <c r="J6" s="142"/>
      <c r="K6" s="142"/>
      <c r="L6" s="142"/>
      <c r="M6" s="142"/>
      <c r="N6" s="142"/>
      <c r="O6" s="143"/>
      <c r="P6" s="110"/>
      <c r="Q6" s="110"/>
      <c r="R6" s="32"/>
      <c r="S6" s="32"/>
      <c r="T6" s="113"/>
    </row>
    <row r="7" spans="1:20" s="19" customFormat="1" ht="20.25" customHeight="1" x14ac:dyDescent="0.25">
      <c r="A7" s="122" t="s">
        <v>409</v>
      </c>
      <c r="B7" s="122"/>
      <c r="C7" s="122"/>
      <c r="D7" s="122"/>
      <c r="E7" s="122"/>
      <c r="F7" s="122"/>
      <c r="G7" s="122"/>
      <c r="H7" s="123" t="s">
        <v>442</v>
      </c>
      <c r="I7" s="123"/>
      <c r="J7" s="123"/>
      <c r="K7" s="123"/>
      <c r="L7" s="123"/>
      <c r="M7" s="123"/>
      <c r="N7" s="123"/>
      <c r="O7" s="123"/>
      <c r="P7" s="123"/>
      <c r="Q7" s="123"/>
      <c r="R7" s="123"/>
      <c r="S7" s="123"/>
      <c r="T7" s="123"/>
    </row>
    <row r="8" spans="1:20" s="19" customFormat="1" ht="20.25" customHeight="1" x14ac:dyDescent="0.25">
      <c r="A8" s="122"/>
      <c r="B8" s="122"/>
      <c r="C8" s="122"/>
      <c r="D8" s="122"/>
      <c r="E8" s="122"/>
      <c r="F8" s="122"/>
      <c r="G8" s="122"/>
      <c r="H8" s="123"/>
      <c r="I8" s="123"/>
      <c r="J8" s="123"/>
      <c r="K8" s="123"/>
      <c r="L8" s="123"/>
      <c r="M8" s="123"/>
      <c r="N8" s="123"/>
      <c r="O8" s="123"/>
      <c r="P8" s="123"/>
      <c r="Q8" s="123"/>
      <c r="R8" s="123"/>
      <c r="S8" s="123"/>
      <c r="T8" s="123"/>
    </row>
    <row r="9" spans="1:20" s="20" customFormat="1" ht="18" customHeight="1" thickBot="1" x14ac:dyDescent="0.3">
      <c r="A9" s="122"/>
      <c r="B9" s="122"/>
      <c r="C9" s="122"/>
      <c r="D9" s="122"/>
      <c r="E9" s="122"/>
      <c r="F9" s="122"/>
      <c r="G9" s="122"/>
      <c r="H9" s="123"/>
      <c r="I9" s="123"/>
      <c r="J9" s="123"/>
      <c r="K9" s="123"/>
      <c r="L9" s="123"/>
      <c r="M9" s="123"/>
      <c r="N9" s="123"/>
      <c r="O9" s="123"/>
      <c r="P9" s="123"/>
      <c r="Q9" s="123"/>
      <c r="R9" s="123"/>
      <c r="S9" s="123"/>
      <c r="T9" s="123"/>
    </row>
    <row r="10" spans="1:20" s="7" customFormat="1" ht="63.75" thickBot="1" x14ac:dyDescent="0.3">
      <c r="A10" s="12" t="s">
        <v>72</v>
      </c>
      <c r="B10" s="13" t="s">
        <v>403</v>
      </c>
      <c r="C10" s="13" t="s">
        <v>260</v>
      </c>
      <c r="D10" s="13" t="s">
        <v>73</v>
      </c>
      <c r="E10" s="13" t="s">
        <v>74</v>
      </c>
      <c r="F10" s="13" t="s">
        <v>75</v>
      </c>
      <c r="G10" s="13" t="s">
        <v>76</v>
      </c>
      <c r="H10" s="13" t="s">
        <v>77</v>
      </c>
      <c r="I10" s="13" t="s">
        <v>78</v>
      </c>
      <c r="J10" s="13" t="s">
        <v>404</v>
      </c>
      <c r="K10" s="13" t="s">
        <v>373</v>
      </c>
      <c r="L10" s="13" t="s">
        <v>374</v>
      </c>
      <c r="M10" s="13" t="s">
        <v>375</v>
      </c>
      <c r="N10" s="13" t="s">
        <v>376</v>
      </c>
      <c r="O10" s="13" t="s">
        <v>79</v>
      </c>
      <c r="P10" s="13" t="s">
        <v>80</v>
      </c>
      <c r="Q10" s="13" t="s">
        <v>438</v>
      </c>
      <c r="R10" s="33" t="s">
        <v>439</v>
      </c>
      <c r="S10" s="33" t="s">
        <v>437</v>
      </c>
      <c r="T10" s="14" t="s">
        <v>81</v>
      </c>
    </row>
    <row r="11" spans="1:20" s="16" customFormat="1" ht="30" customHeight="1" x14ac:dyDescent="0.25">
      <c r="A11" s="103" t="s">
        <v>351</v>
      </c>
      <c r="B11" s="103" t="s">
        <v>342</v>
      </c>
      <c r="C11" s="124" t="s">
        <v>341</v>
      </c>
      <c r="D11" s="89" t="s">
        <v>277</v>
      </c>
      <c r="E11" s="97" t="s">
        <v>371</v>
      </c>
      <c r="F11" s="101" t="s">
        <v>274</v>
      </c>
      <c r="G11" s="35" t="s">
        <v>82</v>
      </c>
      <c r="H11" s="35" t="s">
        <v>372</v>
      </c>
      <c r="I11" s="36" t="s">
        <v>258</v>
      </c>
      <c r="J11" s="36">
        <v>4</v>
      </c>
      <c r="K11" s="36">
        <v>0</v>
      </c>
      <c r="L11" s="36">
        <v>4</v>
      </c>
      <c r="M11" s="36">
        <v>0</v>
      </c>
      <c r="N11" s="36">
        <v>0</v>
      </c>
      <c r="O11" s="37">
        <v>44287</v>
      </c>
      <c r="P11" s="55">
        <v>44377</v>
      </c>
      <c r="Q11" s="84">
        <v>7.0000000000000007E-2</v>
      </c>
      <c r="R11" s="84">
        <f>Q11/4</f>
        <v>1.7500000000000002E-2</v>
      </c>
      <c r="S11" s="72">
        <v>0.01</v>
      </c>
      <c r="T11" s="69" t="s">
        <v>444</v>
      </c>
    </row>
    <row r="12" spans="1:20" s="16" customFormat="1" ht="30" x14ac:dyDescent="0.25">
      <c r="A12" s="98"/>
      <c r="B12" s="98"/>
      <c r="C12" s="125"/>
      <c r="D12" s="92"/>
      <c r="E12" s="98"/>
      <c r="F12" s="102"/>
      <c r="G12" s="21" t="s">
        <v>83</v>
      </c>
      <c r="H12" s="21" t="s">
        <v>181</v>
      </c>
      <c r="I12" s="30" t="s">
        <v>258</v>
      </c>
      <c r="J12" s="30">
        <v>4</v>
      </c>
      <c r="K12" s="30">
        <v>0</v>
      </c>
      <c r="L12" s="30">
        <v>0</v>
      </c>
      <c r="M12" s="30">
        <v>0</v>
      </c>
      <c r="N12" s="30">
        <v>4</v>
      </c>
      <c r="O12" s="15">
        <v>44470</v>
      </c>
      <c r="P12" s="56">
        <v>44561</v>
      </c>
      <c r="Q12" s="85"/>
      <c r="R12" s="85"/>
      <c r="S12" s="73"/>
      <c r="T12" s="70"/>
    </row>
    <row r="13" spans="1:20" s="16" customFormat="1" ht="72" customHeight="1" x14ac:dyDescent="0.25">
      <c r="A13" s="98"/>
      <c r="B13" s="98"/>
      <c r="C13" s="125"/>
      <c r="D13" s="92"/>
      <c r="E13" s="98"/>
      <c r="F13" s="103"/>
      <c r="G13" s="21" t="s">
        <v>84</v>
      </c>
      <c r="H13" s="21" t="s">
        <v>182</v>
      </c>
      <c r="I13" s="30" t="s">
        <v>258</v>
      </c>
      <c r="J13" s="30">
        <v>10</v>
      </c>
      <c r="K13" s="30">
        <v>0</v>
      </c>
      <c r="L13" s="30">
        <v>0</v>
      </c>
      <c r="M13" s="30">
        <v>0</v>
      </c>
      <c r="N13" s="30">
        <v>10</v>
      </c>
      <c r="O13" s="15">
        <v>44470</v>
      </c>
      <c r="P13" s="56">
        <v>44561</v>
      </c>
      <c r="Q13" s="85"/>
      <c r="R13" s="85"/>
      <c r="S13" s="73"/>
      <c r="T13" s="70"/>
    </row>
    <row r="14" spans="1:20" s="16" customFormat="1" ht="215.25" customHeight="1" thickBot="1" x14ac:dyDescent="0.3">
      <c r="A14" s="98"/>
      <c r="B14" s="98"/>
      <c r="C14" s="125"/>
      <c r="D14" s="90"/>
      <c r="E14" s="99"/>
      <c r="F14" s="38" t="s">
        <v>428</v>
      </c>
      <c r="G14" s="39" t="s">
        <v>429</v>
      </c>
      <c r="H14" s="39" t="s">
        <v>432</v>
      </c>
      <c r="I14" s="38" t="s">
        <v>259</v>
      </c>
      <c r="J14" s="38">
        <v>4</v>
      </c>
      <c r="K14" s="38">
        <v>1</v>
      </c>
      <c r="L14" s="38">
        <v>1</v>
      </c>
      <c r="M14" s="38">
        <v>1</v>
      </c>
      <c r="N14" s="38">
        <v>1</v>
      </c>
      <c r="O14" s="40">
        <v>44197</v>
      </c>
      <c r="P14" s="57">
        <v>44561</v>
      </c>
      <c r="Q14" s="86"/>
      <c r="R14" s="86"/>
      <c r="S14" s="73"/>
      <c r="T14" s="71"/>
    </row>
    <row r="15" spans="1:20" s="16" customFormat="1" ht="30" customHeight="1" x14ac:dyDescent="0.25">
      <c r="A15" s="98"/>
      <c r="B15" s="98" t="s">
        <v>343</v>
      </c>
      <c r="C15" s="125"/>
      <c r="D15" s="89" t="s">
        <v>278</v>
      </c>
      <c r="E15" s="97" t="s">
        <v>276</v>
      </c>
      <c r="F15" s="101" t="s">
        <v>275</v>
      </c>
      <c r="G15" s="41" t="s">
        <v>82</v>
      </c>
      <c r="H15" s="41" t="s">
        <v>183</v>
      </c>
      <c r="I15" s="36" t="s">
        <v>258</v>
      </c>
      <c r="J15" s="36">
        <v>2</v>
      </c>
      <c r="K15" s="36">
        <v>0</v>
      </c>
      <c r="L15" s="36">
        <v>2</v>
      </c>
      <c r="M15" s="36">
        <v>0</v>
      </c>
      <c r="N15" s="36">
        <v>0</v>
      </c>
      <c r="O15" s="37">
        <v>44287</v>
      </c>
      <c r="P15" s="55">
        <v>44377</v>
      </c>
      <c r="Q15" s="106">
        <v>7.0000000000000007E-2</v>
      </c>
      <c r="R15" s="84">
        <f>Q15/4</f>
        <v>1.7500000000000002E-2</v>
      </c>
      <c r="S15" s="72">
        <v>1.7500000000000002E-2</v>
      </c>
      <c r="T15" s="78" t="s">
        <v>443</v>
      </c>
    </row>
    <row r="16" spans="1:20" s="16" customFormat="1" ht="30" x14ac:dyDescent="0.25">
      <c r="A16" s="98"/>
      <c r="B16" s="98"/>
      <c r="C16" s="125"/>
      <c r="D16" s="92"/>
      <c r="E16" s="98"/>
      <c r="F16" s="102"/>
      <c r="G16" s="21" t="s">
        <v>83</v>
      </c>
      <c r="H16" s="21" t="s">
        <v>181</v>
      </c>
      <c r="I16" s="30" t="s">
        <v>258</v>
      </c>
      <c r="J16" s="30">
        <v>2</v>
      </c>
      <c r="K16" s="30">
        <v>0</v>
      </c>
      <c r="L16" s="30">
        <v>0</v>
      </c>
      <c r="M16" s="30">
        <v>2</v>
      </c>
      <c r="N16" s="30">
        <v>0</v>
      </c>
      <c r="O16" s="15">
        <v>44378</v>
      </c>
      <c r="P16" s="56">
        <v>44469</v>
      </c>
      <c r="Q16" s="107"/>
      <c r="R16" s="85"/>
      <c r="S16" s="73"/>
      <c r="T16" s="79"/>
    </row>
    <row r="17" spans="1:23" s="16" customFormat="1" ht="30" x14ac:dyDescent="0.25">
      <c r="A17" s="98"/>
      <c r="B17" s="98"/>
      <c r="C17" s="125"/>
      <c r="D17" s="92"/>
      <c r="E17" s="98"/>
      <c r="F17" s="102"/>
      <c r="G17" s="21" t="s">
        <v>84</v>
      </c>
      <c r="H17" s="21" t="s">
        <v>182</v>
      </c>
      <c r="I17" s="30" t="s">
        <v>258</v>
      </c>
      <c r="J17" s="30">
        <v>8</v>
      </c>
      <c r="K17" s="30">
        <v>0</v>
      </c>
      <c r="L17" s="30">
        <v>0</v>
      </c>
      <c r="M17" s="30">
        <v>0</v>
      </c>
      <c r="N17" s="30">
        <v>8</v>
      </c>
      <c r="O17" s="15">
        <v>44470</v>
      </c>
      <c r="P17" s="56">
        <v>44561</v>
      </c>
      <c r="Q17" s="107"/>
      <c r="R17" s="85"/>
      <c r="S17" s="73"/>
      <c r="T17" s="79"/>
    </row>
    <row r="18" spans="1:23" s="16" customFormat="1" ht="45" x14ac:dyDescent="0.25">
      <c r="A18" s="98"/>
      <c r="B18" s="98"/>
      <c r="C18" s="125"/>
      <c r="D18" s="92"/>
      <c r="E18" s="98"/>
      <c r="F18" s="103"/>
      <c r="G18" s="21" t="s">
        <v>85</v>
      </c>
      <c r="H18" s="21" t="s">
        <v>184</v>
      </c>
      <c r="I18" s="30" t="s">
        <v>258</v>
      </c>
      <c r="J18" s="30">
        <v>4</v>
      </c>
      <c r="K18" s="30">
        <v>0</v>
      </c>
      <c r="L18" s="30">
        <v>0</v>
      </c>
      <c r="M18" s="30">
        <v>0</v>
      </c>
      <c r="N18" s="30">
        <v>4</v>
      </c>
      <c r="O18" s="15">
        <v>44470</v>
      </c>
      <c r="P18" s="56">
        <v>44561</v>
      </c>
      <c r="Q18" s="107"/>
      <c r="R18" s="85"/>
      <c r="S18" s="73"/>
      <c r="T18" s="79"/>
    </row>
    <row r="19" spans="1:23" s="16" customFormat="1" ht="293.25" customHeight="1" thickBot="1" x14ac:dyDescent="0.3">
      <c r="A19" s="98"/>
      <c r="B19" s="98"/>
      <c r="C19" s="125"/>
      <c r="D19" s="90"/>
      <c r="E19" s="99"/>
      <c r="F19" s="38" t="s">
        <v>428</v>
      </c>
      <c r="G19" s="39" t="s">
        <v>430</v>
      </c>
      <c r="H19" s="39" t="s">
        <v>431</v>
      </c>
      <c r="I19" s="38" t="s">
        <v>259</v>
      </c>
      <c r="J19" s="38">
        <v>4</v>
      </c>
      <c r="K19" s="38">
        <v>1</v>
      </c>
      <c r="L19" s="38">
        <v>1</v>
      </c>
      <c r="M19" s="38">
        <v>1</v>
      </c>
      <c r="N19" s="38">
        <v>1</v>
      </c>
      <c r="O19" s="40">
        <v>44197</v>
      </c>
      <c r="P19" s="57">
        <v>44561</v>
      </c>
      <c r="Q19" s="108"/>
      <c r="R19" s="86"/>
      <c r="S19" s="74"/>
      <c r="T19" s="80"/>
    </row>
    <row r="20" spans="1:23" s="16" customFormat="1" ht="45" x14ac:dyDescent="0.25">
      <c r="A20" s="98"/>
      <c r="B20" s="98"/>
      <c r="C20" s="125"/>
      <c r="D20" s="89" t="s">
        <v>283</v>
      </c>
      <c r="E20" s="97" t="s">
        <v>281</v>
      </c>
      <c r="F20" s="97" t="s">
        <v>279</v>
      </c>
      <c r="G20" s="41" t="s">
        <v>86</v>
      </c>
      <c r="H20" s="41" t="s">
        <v>394</v>
      </c>
      <c r="I20" s="36" t="s">
        <v>261</v>
      </c>
      <c r="J20" s="36">
        <v>4</v>
      </c>
      <c r="K20" s="36">
        <v>1</v>
      </c>
      <c r="L20" s="36">
        <v>1</v>
      </c>
      <c r="M20" s="36">
        <v>1</v>
      </c>
      <c r="N20" s="36">
        <v>1</v>
      </c>
      <c r="O20" s="37">
        <v>44197</v>
      </c>
      <c r="P20" s="55">
        <v>44561</v>
      </c>
      <c r="Q20" s="106">
        <v>0.03</v>
      </c>
      <c r="R20" s="84">
        <f>Q20/4</f>
        <v>7.4999999999999997E-3</v>
      </c>
      <c r="S20" s="68">
        <v>7.4999999999999997E-3</v>
      </c>
      <c r="T20" s="81" t="s">
        <v>447</v>
      </c>
    </row>
    <row r="21" spans="1:23" s="16" customFormat="1" ht="60" x14ac:dyDescent="0.25">
      <c r="A21" s="98"/>
      <c r="B21" s="98"/>
      <c r="C21" s="125"/>
      <c r="D21" s="92"/>
      <c r="E21" s="98"/>
      <c r="F21" s="98"/>
      <c r="G21" s="21" t="s">
        <v>87</v>
      </c>
      <c r="H21" s="21" t="s">
        <v>395</v>
      </c>
      <c r="I21" s="30" t="s">
        <v>261</v>
      </c>
      <c r="J21" s="30">
        <v>4</v>
      </c>
      <c r="K21" s="30">
        <v>1</v>
      </c>
      <c r="L21" s="30">
        <v>1</v>
      </c>
      <c r="M21" s="30">
        <v>1</v>
      </c>
      <c r="N21" s="30">
        <v>1</v>
      </c>
      <c r="O21" s="15">
        <v>44197</v>
      </c>
      <c r="P21" s="56">
        <v>44561</v>
      </c>
      <c r="Q21" s="107"/>
      <c r="R21" s="85"/>
      <c r="S21" s="66"/>
      <c r="T21" s="82"/>
    </row>
    <row r="22" spans="1:23" s="16" customFormat="1" ht="45" x14ac:dyDescent="0.25">
      <c r="A22" s="98"/>
      <c r="B22" s="98"/>
      <c r="C22" s="125"/>
      <c r="D22" s="92"/>
      <c r="E22" s="98"/>
      <c r="F22" s="98"/>
      <c r="G22" s="21" t="s">
        <v>88</v>
      </c>
      <c r="H22" s="21" t="s">
        <v>185</v>
      </c>
      <c r="I22" s="30" t="s">
        <v>261</v>
      </c>
      <c r="J22" s="30">
        <v>4</v>
      </c>
      <c r="K22" s="30">
        <v>1</v>
      </c>
      <c r="L22" s="30">
        <v>1</v>
      </c>
      <c r="M22" s="30">
        <v>1</v>
      </c>
      <c r="N22" s="30">
        <v>1</v>
      </c>
      <c r="O22" s="15">
        <v>44197</v>
      </c>
      <c r="P22" s="56">
        <v>44561</v>
      </c>
      <c r="Q22" s="107"/>
      <c r="R22" s="85"/>
      <c r="S22" s="66"/>
      <c r="T22" s="82"/>
    </row>
    <row r="23" spans="1:23" s="16" customFormat="1" ht="119.25" customHeight="1" thickBot="1" x14ac:dyDescent="0.3">
      <c r="A23" s="98"/>
      <c r="B23" s="98"/>
      <c r="C23" s="125"/>
      <c r="D23" s="90"/>
      <c r="E23" s="99"/>
      <c r="F23" s="99"/>
      <c r="G23" s="39" t="s">
        <v>425</v>
      </c>
      <c r="H23" s="39" t="s">
        <v>433</v>
      </c>
      <c r="I23" s="38" t="s">
        <v>259</v>
      </c>
      <c r="J23" s="38">
        <v>2</v>
      </c>
      <c r="K23" s="38">
        <v>0</v>
      </c>
      <c r="L23" s="38">
        <v>1</v>
      </c>
      <c r="M23" s="38">
        <v>0</v>
      </c>
      <c r="N23" s="38">
        <v>1</v>
      </c>
      <c r="O23" s="40">
        <v>44287</v>
      </c>
      <c r="P23" s="57">
        <v>44561</v>
      </c>
      <c r="Q23" s="108"/>
      <c r="R23" s="86"/>
      <c r="S23" s="67"/>
      <c r="T23" s="83"/>
    </row>
    <row r="24" spans="1:23" s="16" customFormat="1" ht="180" customHeight="1" thickBot="1" x14ac:dyDescent="0.3">
      <c r="A24" s="98"/>
      <c r="B24" s="26" t="s">
        <v>344</v>
      </c>
      <c r="C24" s="125"/>
      <c r="D24" s="42" t="s">
        <v>284</v>
      </c>
      <c r="E24" s="43" t="s">
        <v>282</v>
      </c>
      <c r="F24" s="43" t="s">
        <v>280</v>
      </c>
      <c r="G24" s="44" t="s">
        <v>89</v>
      </c>
      <c r="H24" s="44" t="s">
        <v>186</v>
      </c>
      <c r="I24" s="43" t="s">
        <v>258</v>
      </c>
      <c r="J24" s="43">
        <v>1</v>
      </c>
      <c r="K24" s="43">
        <v>0</v>
      </c>
      <c r="L24" s="43">
        <v>0</v>
      </c>
      <c r="M24" s="43">
        <v>0</v>
      </c>
      <c r="N24" s="43">
        <v>1</v>
      </c>
      <c r="O24" s="45">
        <v>44470</v>
      </c>
      <c r="P24" s="58">
        <v>44561</v>
      </c>
      <c r="Q24" s="54">
        <v>8.0000000000000002E-3</v>
      </c>
      <c r="R24" s="54">
        <f>Q24/4</f>
        <v>2E-3</v>
      </c>
      <c r="S24" s="64">
        <v>2E-3</v>
      </c>
      <c r="T24" s="51" t="s">
        <v>448</v>
      </c>
    </row>
    <row r="25" spans="1:23" s="16" customFormat="1" ht="60" x14ac:dyDescent="0.25">
      <c r="A25" s="98"/>
      <c r="B25" s="98" t="s">
        <v>345</v>
      </c>
      <c r="C25" s="125"/>
      <c r="D25" s="89" t="s">
        <v>289</v>
      </c>
      <c r="E25" s="97" t="s">
        <v>288</v>
      </c>
      <c r="F25" s="97" t="s">
        <v>285</v>
      </c>
      <c r="G25" s="41" t="s">
        <v>90</v>
      </c>
      <c r="H25" s="41" t="s">
        <v>187</v>
      </c>
      <c r="I25" s="36" t="s">
        <v>262</v>
      </c>
      <c r="J25" s="36">
        <v>4</v>
      </c>
      <c r="K25" s="36">
        <v>1</v>
      </c>
      <c r="L25" s="36">
        <v>1</v>
      </c>
      <c r="M25" s="36">
        <v>1</v>
      </c>
      <c r="N25" s="36">
        <v>1</v>
      </c>
      <c r="O25" s="37">
        <v>44197</v>
      </c>
      <c r="P25" s="55">
        <v>44561</v>
      </c>
      <c r="Q25" s="106">
        <v>1.4999999999999999E-2</v>
      </c>
      <c r="R25" s="84">
        <f>Q25/4</f>
        <v>3.7499999999999999E-3</v>
      </c>
      <c r="S25" s="68">
        <v>1.4999999999999999E-2</v>
      </c>
      <c r="T25" s="81" t="s">
        <v>445</v>
      </c>
      <c r="W25" s="65"/>
    </row>
    <row r="26" spans="1:23" s="16" customFormat="1" ht="45.75" thickBot="1" x14ac:dyDescent="0.3">
      <c r="A26" s="98"/>
      <c r="B26" s="98"/>
      <c r="C26" s="125"/>
      <c r="D26" s="90"/>
      <c r="E26" s="99"/>
      <c r="F26" s="99"/>
      <c r="G26" s="39" t="s">
        <v>417</v>
      </c>
      <c r="H26" s="39" t="s">
        <v>416</v>
      </c>
      <c r="I26" s="38" t="s">
        <v>20</v>
      </c>
      <c r="J26" s="38">
        <v>4</v>
      </c>
      <c r="K26" s="38">
        <v>1</v>
      </c>
      <c r="L26" s="38">
        <v>1</v>
      </c>
      <c r="M26" s="38">
        <v>1</v>
      </c>
      <c r="N26" s="38">
        <v>1</v>
      </c>
      <c r="O26" s="40">
        <v>44197</v>
      </c>
      <c r="P26" s="57">
        <v>44561</v>
      </c>
      <c r="Q26" s="108"/>
      <c r="R26" s="86"/>
      <c r="S26" s="67"/>
      <c r="T26" s="83"/>
    </row>
    <row r="27" spans="1:23" s="16" customFormat="1" ht="90" customHeight="1" thickBot="1" x14ac:dyDescent="0.3">
      <c r="A27" s="94" t="s">
        <v>352</v>
      </c>
      <c r="B27" s="104" t="s">
        <v>350</v>
      </c>
      <c r="C27" s="116" t="s">
        <v>346</v>
      </c>
      <c r="D27" s="42" t="s">
        <v>290</v>
      </c>
      <c r="E27" s="43" t="s">
        <v>287</v>
      </c>
      <c r="F27" s="43" t="s">
        <v>286</v>
      </c>
      <c r="G27" s="44" t="s">
        <v>368</v>
      </c>
      <c r="H27" s="44" t="s">
        <v>188</v>
      </c>
      <c r="I27" s="43" t="s">
        <v>263</v>
      </c>
      <c r="J27" s="43">
        <v>3</v>
      </c>
      <c r="K27" s="43">
        <v>0</v>
      </c>
      <c r="L27" s="43">
        <v>1</v>
      </c>
      <c r="M27" s="43">
        <v>1</v>
      </c>
      <c r="N27" s="43">
        <v>1</v>
      </c>
      <c r="O27" s="45">
        <v>44287</v>
      </c>
      <c r="P27" s="58">
        <v>44561</v>
      </c>
      <c r="Q27" s="54">
        <v>0.01</v>
      </c>
      <c r="R27" s="54">
        <f>Q27/4</f>
        <v>2.5000000000000001E-3</v>
      </c>
      <c r="S27" s="53">
        <v>2.5000000000000001E-3</v>
      </c>
      <c r="T27" s="51"/>
    </row>
    <row r="28" spans="1:23" s="16" customFormat="1" ht="90" customHeight="1" thickBot="1" x14ac:dyDescent="0.3">
      <c r="A28" s="94"/>
      <c r="B28" s="102"/>
      <c r="C28" s="117"/>
      <c r="D28" s="42" t="s">
        <v>422</v>
      </c>
      <c r="E28" s="43" t="s">
        <v>287</v>
      </c>
      <c r="F28" s="43" t="s">
        <v>286</v>
      </c>
      <c r="G28" s="44" t="s">
        <v>423</v>
      </c>
      <c r="H28" s="44" t="s">
        <v>424</v>
      </c>
      <c r="I28" s="43" t="s">
        <v>263</v>
      </c>
      <c r="J28" s="43">
        <v>4</v>
      </c>
      <c r="K28" s="43">
        <v>1</v>
      </c>
      <c r="L28" s="43">
        <v>1</v>
      </c>
      <c r="M28" s="43">
        <v>1</v>
      </c>
      <c r="N28" s="43">
        <v>1</v>
      </c>
      <c r="O28" s="45">
        <v>44197</v>
      </c>
      <c r="P28" s="58">
        <v>44561</v>
      </c>
      <c r="Q28" s="54">
        <v>0.01</v>
      </c>
      <c r="R28" s="54">
        <f>Q28/4</f>
        <v>2.5000000000000001E-3</v>
      </c>
      <c r="S28" s="53">
        <v>2.5000000000000001E-3</v>
      </c>
      <c r="T28" s="51"/>
    </row>
    <row r="29" spans="1:23" ht="105.75" thickBot="1" x14ac:dyDescent="0.3">
      <c r="A29" s="94"/>
      <c r="B29" s="102"/>
      <c r="C29" s="118"/>
      <c r="D29" s="42" t="s">
        <v>291</v>
      </c>
      <c r="E29" s="47" t="s">
        <v>287</v>
      </c>
      <c r="F29" s="47" t="s">
        <v>286</v>
      </c>
      <c r="G29" s="44" t="s">
        <v>91</v>
      </c>
      <c r="H29" s="44" t="s">
        <v>189</v>
      </c>
      <c r="I29" s="43" t="s">
        <v>263</v>
      </c>
      <c r="J29" s="43">
        <v>2</v>
      </c>
      <c r="K29" s="43">
        <v>1</v>
      </c>
      <c r="L29" s="43">
        <v>0</v>
      </c>
      <c r="M29" s="43">
        <v>1</v>
      </c>
      <c r="N29" s="43">
        <v>0</v>
      </c>
      <c r="O29" s="48">
        <v>44197</v>
      </c>
      <c r="P29" s="59">
        <v>44469</v>
      </c>
      <c r="Q29" s="54">
        <v>0.01</v>
      </c>
      <c r="R29" s="54">
        <f>Q29/4</f>
        <v>2.5000000000000001E-3</v>
      </c>
      <c r="S29" s="53">
        <v>2.5000000000000001E-3</v>
      </c>
      <c r="T29" s="52"/>
    </row>
    <row r="30" spans="1:23" x14ac:dyDescent="0.25">
      <c r="A30" s="94"/>
      <c r="B30" s="102"/>
      <c r="C30" s="105" t="s">
        <v>347</v>
      </c>
      <c r="D30" s="89" t="s">
        <v>292</v>
      </c>
      <c r="E30" s="96" t="s">
        <v>287</v>
      </c>
      <c r="F30" s="96" t="s">
        <v>286</v>
      </c>
      <c r="G30" s="41" t="s">
        <v>93</v>
      </c>
      <c r="H30" s="41" t="s">
        <v>191</v>
      </c>
      <c r="I30" s="36" t="s">
        <v>14</v>
      </c>
      <c r="J30" s="36">
        <v>4</v>
      </c>
      <c r="K30" s="36">
        <v>1</v>
      </c>
      <c r="L30" s="36">
        <v>1</v>
      </c>
      <c r="M30" s="36">
        <v>1</v>
      </c>
      <c r="N30" s="36">
        <v>1</v>
      </c>
      <c r="O30" s="49">
        <v>44197</v>
      </c>
      <c r="P30" s="60">
        <v>44561</v>
      </c>
      <c r="Q30" s="106">
        <v>0.02</v>
      </c>
      <c r="R30" s="84">
        <f>Q30/4</f>
        <v>5.0000000000000001E-3</v>
      </c>
      <c r="S30" s="68">
        <v>5.0000000000000001E-3</v>
      </c>
      <c r="T30" s="75"/>
    </row>
    <row r="31" spans="1:23" ht="45" x14ac:dyDescent="0.25">
      <c r="A31" s="94"/>
      <c r="B31" s="102"/>
      <c r="C31" s="105"/>
      <c r="D31" s="92"/>
      <c r="E31" s="94"/>
      <c r="F31" s="94"/>
      <c r="G31" s="21" t="s">
        <v>94</v>
      </c>
      <c r="H31" s="21" t="s">
        <v>192</v>
      </c>
      <c r="I31" s="30" t="s">
        <v>263</v>
      </c>
      <c r="J31" s="30">
        <v>4</v>
      </c>
      <c r="K31" s="30">
        <v>1</v>
      </c>
      <c r="L31" s="30">
        <v>1</v>
      </c>
      <c r="M31" s="30">
        <v>1</v>
      </c>
      <c r="N31" s="30">
        <v>1</v>
      </c>
      <c r="O31" s="9">
        <v>44197</v>
      </c>
      <c r="P31" s="61">
        <v>44561</v>
      </c>
      <c r="Q31" s="107"/>
      <c r="R31" s="85"/>
      <c r="S31" s="66"/>
      <c r="T31" s="76"/>
    </row>
    <row r="32" spans="1:23" ht="45" x14ac:dyDescent="0.25">
      <c r="A32" s="94"/>
      <c r="B32" s="102"/>
      <c r="C32" s="105"/>
      <c r="D32" s="92"/>
      <c r="E32" s="94"/>
      <c r="F32" s="94"/>
      <c r="G32" s="21" t="s">
        <v>95</v>
      </c>
      <c r="H32" s="21" t="s">
        <v>193</v>
      </c>
      <c r="I32" s="30" t="s">
        <v>17</v>
      </c>
      <c r="J32" s="30">
        <v>2</v>
      </c>
      <c r="K32" s="30">
        <v>0</v>
      </c>
      <c r="L32" s="30">
        <v>1</v>
      </c>
      <c r="M32" s="30">
        <v>0</v>
      </c>
      <c r="N32" s="30">
        <v>1</v>
      </c>
      <c r="O32" s="9">
        <v>44287</v>
      </c>
      <c r="P32" s="61">
        <v>44561</v>
      </c>
      <c r="Q32" s="107"/>
      <c r="R32" s="85"/>
      <c r="S32" s="66"/>
      <c r="T32" s="76"/>
    </row>
    <row r="33" spans="1:20" ht="60" x14ac:dyDescent="0.25">
      <c r="A33" s="94"/>
      <c r="B33" s="102"/>
      <c r="C33" s="105"/>
      <c r="D33" s="92"/>
      <c r="E33" s="94"/>
      <c r="F33" s="94"/>
      <c r="G33" s="21" t="s">
        <v>96</v>
      </c>
      <c r="H33" s="21" t="s">
        <v>193</v>
      </c>
      <c r="I33" s="30" t="s">
        <v>17</v>
      </c>
      <c r="J33" s="30">
        <v>2</v>
      </c>
      <c r="K33" s="30">
        <v>0</v>
      </c>
      <c r="L33" s="30">
        <v>1</v>
      </c>
      <c r="M33" s="30">
        <v>0</v>
      </c>
      <c r="N33" s="30">
        <v>1</v>
      </c>
      <c r="O33" s="9">
        <v>44287</v>
      </c>
      <c r="P33" s="61">
        <v>44561</v>
      </c>
      <c r="Q33" s="107"/>
      <c r="R33" s="85"/>
      <c r="S33" s="66"/>
      <c r="T33" s="76"/>
    </row>
    <row r="34" spans="1:20" ht="135.75" thickBot="1" x14ac:dyDescent="0.3">
      <c r="A34" s="94"/>
      <c r="B34" s="102"/>
      <c r="C34" s="105"/>
      <c r="D34" s="90"/>
      <c r="E34" s="95"/>
      <c r="F34" s="95"/>
      <c r="G34" s="39" t="s">
        <v>92</v>
      </c>
      <c r="H34" s="39" t="s">
        <v>190</v>
      </c>
      <c r="I34" s="38" t="s">
        <v>264</v>
      </c>
      <c r="J34" s="38">
        <v>1</v>
      </c>
      <c r="K34" s="38">
        <v>0</v>
      </c>
      <c r="L34" s="38">
        <v>1</v>
      </c>
      <c r="M34" s="38">
        <v>0</v>
      </c>
      <c r="N34" s="38">
        <v>0</v>
      </c>
      <c r="O34" s="50">
        <v>44287</v>
      </c>
      <c r="P34" s="62">
        <v>44377</v>
      </c>
      <c r="Q34" s="108"/>
      <c r="R34" s="86"/>
      <c r="S34" s="67"/>
      <c r="T34" s="77"/>
    </row>
    <row r="35" spans="1:20" ht="45" x14ac:dyDescent="0.25">
      <c r="A35" s="94"/>
      <c r="B35" s="102"/>
      <c r="C35" s="105" t="s">
        <v>348</v>
      </c>
      <c r="D35" s="89" t="s">
        <v>295</v>
      </c>
      <c r="E35" s="96" t="s">
        <v>294</v>
      </c>
      <c r="F35" s="96" t="s">
        <v>293</v>
      </c>
      <c r="G35" s="41" t="s">
        <v>97</v>
      </c>
      <c r="H35" s="41" t="s">
        <v>194</v>
      </c>
      <c r="I35" s="36" t="s">
        <v>17</v>
      </c>
      <c r="J35" s="36">
        <v>4</v>
      </c>
      <c r="K35" s="36">
        <v>1</v>
      </c>
      <c r="L35" s="36">
        <v>1</v>
      </c>
      <c r="M35" s="36">
        <v>1</v>
      </c>
      <c r="N35" s="36">
        <v>1</v>
      </c>
      <c r="O35" s="49">
        <v>44197</v>
      </c>
      <c r="P35" s="60">
        <v>44561</v>
      </c>
      <c r="Q35" s="106">
        <v>3.5000000000000003E-2</v>
      </c>
      <c r="R35" s="84">
        <f>Q35/4</f>
        <v>8.7500000000000008E-3</v>
      </c>
      <c r="S35" s="68">
        <v>8.8000000000000005E-3</v>
      </c>
      <c r="T35" s="75"/>
    </row>
    <row r="36" spans="1:20" ht="45" x14ac:dyDescent="0.25">
      <c r="A36" s="94"/>
      <c r="B36" s="102"/>
      <c r="C36" s="105"/>
      <c r="D36" s="92"/>
      <c r="E36" s="94"/>
      <c r="F36" s="94"/>
      <c r="G36" s="21" t="s">
        <v>98</v>
      </c>
      <c r="H36" s="21" t="s">
        <v>195</v>
      </c>
      <c r="I36" s="30" t="s">
        <v>17</v>
      </c>
      <c r="J36" s="30">
        <v>2</v>
      </c>
      <c r="K36" s="30">
        <v>0</v>
      </c>
      <c r="L36" s="30">
        <v>1</v>
      </c>
      <c r="M36" s="30">
        <v>0</v>
      </c>
      <c r="N36" s="30">
        <v>1</v>
      </c>
      <c r="O36" s="9">
        <v>44287</v>
      </c>
      <c r="P36" s="61">
        <v>44561</v>
      </c>
      <c r="Q36" s="107"/>
      <c r="R36" s="85"/>
      <c r="S36" s="66"/>
      <c r="T36" s="76"/>
    </row>
    <row r="37" spans="1:20" ht="45.75" thickBot="1" x14ac:dyDescent="0.3">
      <c r="A37" s="94"/>
      <c r="B37" s="102"/>
      <c r="C37" s="105"/>
      <c r="D37" s="90"/>
      <c r="E37" s="95"/>
      <c r="F37" s="95"/>
      <c r="G37" s="39" t="s">
        <v>99</v>
      </c>
      <c r="H37" s="39" t="s">
        <v>196</v>
      </c>
      <c r="I37" s="38" t="s">
        <v>17</v>
      </c>
      <c r="J37" s="38">
        <v>4</v>
      </c>
      <c r="K37" s="38">
        <v>1</v>
      </c>
      <c r="L37" s="38">
        <v>1</v>
      </c>
      <c r="M37" s="38">
        <v>1</v>
      </c>
      <c r="N37" s="38">
        <v>1</v>
      </c>
      <c r="O37" s="50">
        <v>44197</v>
      </c>
      <c r="P37" s="62">
        <v>44561</v>
      </c>
      <c r="Q37" s="108"/>
      <c r="R37" s="86"/>
      <c r="S37" s="67"/>
      <c r="T37" s="77"/>
    </row>
    <row r="38" spans="1:20" ht="30" x14ac:dyDescent="0.25">
      <c r="A38" s="94"/>
      <c r="B38" s="102"/>
      <c r="C38" s="105" t="s">
        <v>349</v>
      </c>
      <c r="D38" s="89" t="s">
        <v>296</v>
      </c>
      <c r="E38" s="96" t="s">
        <v>287</v>
      </c>
      <c r="F38" s="96" t="s">
        <v>286</v>
      </c>
      <c r="G38" s="41" t="s">
        <v>100</v>
      </c>
      <c r="H38" s="41" t="s">
        <v>197</v>
      </c>
      <c r="I38" s="36" t="s">
        <v>17</v>
      </c>
      <c r="J38" s="36">
        <v>1</v>
      </c>
      <c r="K38" s="36">
        <v>0</v>
      </c>
      <c r="L38" s="36">
        <v>1</v>
      </c>
      <c r="M38" s="36">
        <v>0</v>
      </c>
      <c r="N38" s="36">
        <v>0</v>
      </c>
      <c r="O38" s="49">
        <v>44287</v>
      </c>
      <c r="P38" s="60">
        <v>44377</v>
      </c>
      <c r="Q38" s="106">
        <v>0.03</v>
      </c>
      <c r="R38" s="84">
        <f>Q38/4</f>
        <v>7.4999999999999997E-3</v>
      </c>
      <c r="S38" s="68">
        <v>7.4999999999999997E-3</v>
      </c>
      <c r="T38" s="75"/>
    </row>
    <row r="39" spans="1:20" ht="30" x14ac:dyDescent="0.25">
      <c r="A39" s="94"/>
      <c r="B39" s="102"/>
      <c r="C39" s="105"/>
      <c r="D39" s="92"/>
      <c r="E39" s="94"/>
      <c r="F39" s="94"/>
      <c r="G39" s="21" t="s">
        <v>101</v>
      </c>
      <c r="H39" s="21" t="s">
        <v>198</v>
      </c>
      <c r="I39" s="30" t="s">
        <v>17</v>
      </c>
      <c r="J39" s="30">
        <v>1</v>
      </c>
      <c r="K39" s="30">
        <v>0</v>
      </c>
      <c r="L39" s="30">
        <v>1</v>
      </c>
      <c r="M39" s="30">
        <v>0</v>
      </c>
      <c r="N39" s="30">
        <v>0</v>
      </c>
      <c r="O39" s="9">
        <v>44287</v>
      </c>
      <c r="P39" s="61">
        <v>44377</v>
      </c>
      <c r="Q39" s="107"/>
      <c r="R39" s="85"/>
      <c r="S39" s="66"/>
      <c r="T39" s="76"/>
    </row>
    <row r="40" spans="1:20" ht="45.75" thickBot="1" x14ac:dyDescent="0.3">
      <c r="A40" s="94"/>
      <c r="B40" s="103"/>
      <c r="C40" s="105"/>
      <c r="D40" s="90"/>
      <c r="E40" s="95"/>
      <c r="F40" s="95"/>
      <c r="G40" s="39" t="s">
        <v>102</v>
      </c>
      <c r="H40" s="39" t="s">
        <v>198</v>
      </c>
      <c r="I40" s="38" t="s">
        <v>17</v>
      </c>
      <c r="J40" s="38">
        <v>1</v>
      </c>
      <c r="K40" s="38">
        <v>0</v>
      </c>
      <c r="L40" s="38">
        <v>1</v>
      </c>
      <c r="M40" s="38">
        <v>0</v>
      </c>
      <c r="N40" s="38">
        <v>0</v>
      </c>
      <c r="O40" s="50">
        <v>44287</v>
      </c>
      <c r="P40" s="62">
        <v>44377</v>
      </c>
      <c r="Q40" s="108"/>
      <c r="R40" s="86"/>
      <c r="S40" s="67"/>
      <c r="T40" s="77"/>
    </row>
    <row r="41" spans="1:20" ht="30" x14ac:dyDescent="0.25">
      <c r="A41" s="94" t="s">
        <v>357</v>
      </c>
      <c r="B41" s="104" t="s">
        <v>354</v>
      </c>
      <c r="C41" s="105" t="s">
        <v>414</v>
      </c>
      <c r="D41" s="89" t="s">
        <v>297</v>
      </c>
      <c r="E41" s="96" t="s">
        <v>287</v>
      </c>
      <c r="F41" s="96" t="s">
        <v>286</v>
      </c>
      <c r="G41" s="41" t="s">
        <v>103</v>
      </c>
      <c r="H41" s="41" t="s">
        <v>199</v>
      </c>
      <c r="I41" s="36" t="s">
        <v>265</v>
      </c>
      <c r="J41" s="36">
        <v>1</v>
      </c>
      <c r="K41" s="36">
        <v>0</v>
      </c>
      <c r="L41" s="36">
        <v>0</v>
      </c>
      <c r="M41" s="36">
        <v>0</v>
      </c>
      <c r="N41" s="36">
        <v>1</v>
      </c>
      <c r="O41" s="49">
        <v>44470</v>
      </c>
      <c r="P41" s="60">
        <v>44561</v>
      </c>
      <c r="Q41" s="106">
        <v>0.04</v>
      </c>
      <c r="R41" s="84">
        <f>Q41/4</f>
        <v>0.01</v>
      </c>
      <c r="S41" s="68">
        <v>0.01</v>
      </c>
      <c r="T41" s="75"/>
    </row>
    <row r="42" spans="1:20" ht="30" x14ac:dyDescent="0.25">
      <c r="A42" s="94"/>
      <c r="B42" s="102"/>
      <c r="C42" s="105"/>
      <c r="D42" s="92"/>
      <c r="E42" s="94"/>
      <c r="F42" s="94"/>
      <c r="G42" s="21" t="s">
        <v>104</v>
      </c>
      <c r="H42" s="21" t="s">
        <v>200</v>
      </c>
      <c r="I42" s="30" t="s">
        <v>265</v>
      </c>
      <c r="J42" s="30">
        <v>1</v>
      </c>
      <c r="K42" s="30">
        <v>0</v>
      </c>
      <c r="L42" s="30">
        <v>1</v>
      </c>
      <c r="M42" s="30">
        <v>0</v>
      </c>
      <c r="N42" s="30">
        <v>0</v>
      </c>
      <c r="O42" s="9">
        <v>44287</v>
      </c>
      <c r="P42" s="61">
        <v>44377</v>
      </c>
      <c r="Q42" s="107"/>
      <c r="R42" s="85"/>
      <c r="S42" s="66"/>
      <c r="T42" s="76"/>
    </row>
    <row r="43" spans="1:20" ht="30" x14ac:dyDescent="0.25">
      <c r="A43" s="94"/>
      <c r="B43" s="102"/>
      <c r="C43" s="105"/>
      <c r="D43" s="92"/>
      <c r="E43" s="94"/>
      <c r="F43" s="94"/>
      <c r="G43" s="21" t="s">
        <v>105</v>
      </c>
      <c r="H43" s="21" t="s">
        <v>201</v>
      </c>
      <c r="I43" s="30" t="s">
        <v>265</v>
      </c>
      <c r="J43" s="30">
        <v>1</v>
      </c>
      <c r="K43" s="30">
        <v>0</v>
      </c>
      <c r="L43" s="30">
        <v>1</v>
      </c>
      <c r="M43" s="30">
        <v>0</v>
      </c>
      <c r="N43" s="30">
        <v>0</v>
      </c>
      <c r="O43" s="9">
        <v>44287</v>
      </c>
      <c r="P43" s="61">
        <v>44377</v>
      </c>
      <c r="Q43" s="107"/>
      <c r="R43" s="85"/>
      <c r="S43" s="66"/>
      <c r="T43" s="76"/>
    </row>
    <row r="44" spans="1:20" ht="30" x14ac:dyDescent="0.25">
      <c r="A44" s="94"/>
      <c r="B44" s="102"/>
      <c r="C44" s="105"/>
      <c r="D44" s="92"/>
      <c r="E44" s="94"/>
      <c r="F44" s="94"/>
      <c r="G44" s="21" t="s">
        <v>106</v>
      </c>
      <c r="H44" s="21" t="s">
        <v>202</v>
      </c>
      <c r="I44" s="30" t="s">
        <v>265</v>
      </c>
      <c r="J44" s="30">
        <v>2</v>
      </c>
      <c r="K44" s="30">
        <v>1</v>
      </c>
      <c r="L44" s="30">
        <v>1</v>
      </c>
      <c r="M44" s="30">
        <v>0</v>
      </c>
      <c r="N44" s="30">
        <v>0</v>
      </c>
      <c r="O44" s="9">
        <v>44197</v>
      </c>
      <c r="P44" s="61">
        <v>44377</v>
      </c>
      <c r="Q44" s="107"/>
      <c r="R44" s="85"/>
      <c r="S44" s="66"/>
      <c r="T44" s="76"/>
    </row>
    <row r="45" spans="1:20" ht="60" x14ac:dyDescent="0.25">
      <c r="A45" s="94"/>
      <c r="B45" s="102"/>
      <c r="C45" s="105"/>
      <c r="D45" s="92"/>
      <c r="E45" s="94"/>
      <c r="F45" s="94"/>
      <c r="G45" s="21" t="s">
        <v>107</v>
      </c>
      <c r="H45" s="21" t="s">
        <v>203</v>
      </c>
      <c r="I45" s="30" t="s">
        <v>265</v>
      </c>
      <c r="J45" s="30">
        <v>2</v>
      </c>
      <c r="K45" s="30">
        <v>0</v>
      </c>
      <c r="L45" s="30">
        <v>1</v>
      </c>
      <c r="M45" s="30">
        <v>1</v>
      </c>
      <c r="N45" s="30">
        <v>0</v>
      </c>
      <c r="O45" s="9">
        <v>44287</v>
      </c>
      <c r="P45" s="61">
        <v>44469</v>
      </c>
      <c r="Q45" s="107"/>
      <c r="R45" s="85"/>
      <c r="S45" s="66"/>
      <c r="T45" s="76"/>
    </row>
    <row r="46" spans="1:20" ht="30" x14ac:dyDescent="0.25">
      <c r="A46" s="94"/>
      <c r="B46" s="102"/>
      <c r="C46" s="105"/>
      <c r="D46" s="92"/>
      <c r="E46" s="94"/>
      <c r="F46" s="94"/>
      <c r="G46" s="21" t="s">
        <v>108</v>
      </c>
      <c r="H46" s="21" t="s">
        <v>204</v>
      </c>
      <c r="I46" s="30" t="s">
        <v>265</v>
      </c>
      <c r="J46" s="30">
        <v>1</v>
      </c>
      <c r="K46" s="30">
        <v>0</v>
      </c>
      <c r="L46" s="30">
        <v>0</v>
      </c>
      <c r="M46" s="30">
        <v>0</v>
      </c>
      <c r="N46" s="30">
        <v>1</v>
      </c>
      <c r="O46" s="9">
        <v>44470</v>
      </c>
      <c r="P46" s="61">
        <v>44561</v>
      </c>
      <c r="Q46" s="107"/>
      <c r="R46" s="85"/>
      <c r="S46" s="66"/>
      <c r="T46" s="76"/>
    </row>
    <row r="47" spans="1:20" ht="45" x14ac:dyDescent="0.25">
      <c r="A47" s="94"/>
      <c r="B47" s="102"/>
      <c r="C47" s="105"/>
      <c r="D47" s="92"/>
      <c r="E47" s="94"/>
      <c r="F47" s="94"/>
      <c r="G47" s="21" t="s">
        <v>109</v>
      </c>
      <c r="H47" s="21" t="s">
        <v>205</v>
      </c>
      <c r="I47" s="30" t="s">
        <v>265</v>
      </c>
      <c r="J47" s="30">
        <v>2</v>
      </c>
      <c r="K47" s="30">
        <v>0</v>
      </c>
      <c r="L47" s="30">
        <v>0</v>
      </c>
      <c r="M47" s="30">
        <v>1</v>
      </c>
      <c r="N47" s="30">
        <v>1</v>
      </c>
      <c r="O47" s="9">
        <v>44378</v>
      </c>
      <c r="P47" s="61">
        <v>44561</v>
      </c>
      <c r="Q47" s="107"/>
      <c r="R47" s="85"/>
      <c r="S47" s="66"/>
      <c r="T47" s="76"/>
    </row>
    <row r="48" spans="1:20" ht="60.75" thickBot="1" x14ac:dyDescent="0.3">
      <c r="A48" s="94"/>
      <c r="B48" s="103"/>
      <c r="C48" s="105"/>
      <c r="D48" s="90"/>
      <c r="E48" s="95"/>
      <c r="F48" s="95"/>
      <c r="G48" s="39" t="s">
        <v>110</v>
      </c>
      <c r="H48" s="39" t="s">
        <v>206</v>
      </c>
      <c r="I48" s="38" t="s">
        <v>265</v>
      </c>
      <c r="J48" s="38">
        <v>1</v>
      </c>
      <c r="K48" s="38">
        <v>0</v>
      </c>
      <c r="L48" s="38">
        <v>0</v>
      </c>
      <c r="M48" s="38">
        <v>1</v>
      </c>
      <c r="N48" s="38">
        <v>0</v>
      </c>
      <c r="O48" s="50">
        <v>44378</v>
      </c>
      <c r="P48" s="62">
        <v>44469</v>
      </c>
      <c r="Q48" s="108"/>
      <c r="R48" s="86"/>
      <c r="S48" s="67"/>
      <c r="T48" s="77"/>
    </row>
    <row r="49" spans="1:20" ht="45" customHeight="1" x14ac:dyDescent="0.25">
      <c r="A49" s="94"/>
      <c r="B49" s="104" t="s">
        <v>355</v>
      </c>
      <c r="C49" s="116" t="s">
        <v>353</v>
      </c>
      <c r="D49" s="89" t="s">
        <v>298</v>
      </c>
      <c r="E49" s="96" t="s">
        <v>287</v>
      </c>
      <c r="F49" s="96" t="s">
        <v>286</v>
      </c>
      <c r="G49" s="41" t="s">
        <v>111</v>
      </c>
      <c r="H49" s="41" t="s">
        <v>207</v>
      </c>
      <c r="I49" s="36" t="s">
        <v>266</v>
      </c>
      <c r="J49" s="36">
        <v>4</v>
      </c>
      <c r="K49" s="36">
        <v>1</v>
      </c>
      <c r="L49" s="36">
        <v>1</v>
      </c>
      <c r="M49" s="36">
        <v>1</v>
      </c>
      <c r="N49" s="36">
        <v>1</v>
      </c>
      <c r="O49" s="49">
        <v>44197</v>
      </c>
      <c r="P49" s="60">
        <v>44561</v>
      </c>
      <c r="Q49" s="106">
        <v>9.06E-2</v>
      </c>
      <c r="R49" s="84">
        <f>Q49/4</f>
        <v>2.265E-2</v>
      </c>
      <c r="S49" s="68">
        <v>2.2700000000000001E-2</v>
      </c>
      <c r="T49" s="75"/>
    </row>
    <row r="50" spans="1:20" ht="30" x14ac:dyDescent="0.25">
      <c r="A50" s="94"/>
      <c r="B50" s="102"/>
      <c r="C50" s="117"/>
      <c r="D50" s="92"/>
      <c r="E50" s="94"/>
      <c r="F50" s="94"/>
      <c r="G50" s="21" t="s">
        <v>112</v>
      </c>
      <c r="H50" s="21" t="s">
        <v>208</v>
      </c>
      <c r="I50" s="30" t="s">
        <v>263</v>
      </c>
      <c r="J50" s="30">
        <v>1</v>
      </c>
      <c r="K50" s="30">
        <v>0</v>
      </c>
      <c r="L50" s="30">
        <v>0</v>
      </c>
      <c r="M50" s="30">
        <v>0</v>
      </c>
      <c r="N50" s="30">
        <v>1</v>
      </c>
      <c r="O50" s="9">
        <v>44470</v>
      </c>
      <c r="P50" s="61">
        <v>44561</v>
      </c>
      <c r="Q50" s="107"/>
      <c r="R50" s="85"/>
      <c r="S50" s="66"/>
      <c r="T50" s="76"/>
    </row>
    <row r="51" spans="1:20" ht="30" x14ac:dyDescent="0.25">
      <c r="A51" s="94"/>
      <c r="B51" s="102"/>
      <c r="C51" s="117"/>
      <c r="D51" s="92"/>
      <c r="E51" s="94"/>
      <c r="F51" s="94"/>
      <c r="G51" s="22" t="s">
        <v>114</v>
      </c>
      <c r="H51" s="22" t="s">
        <v>209</v>
      </c>
      <c r="I51" s="17" t="s">
        <v>377</v>
      </c>
      <c r="J51" s="30">
        <v>1</v>
      </c>
      <c r="K51" s="30">
        <v>0</v>
      </c>
      <c r="L51" s="30">
        <v>0</v>
      </c>
      <c r="M51" s="30">
        <v>1</v>
      </c>
      <c r="N51" s="30">
        <v>0</v>
      </c>
      <c r="O51" s="9">
        <v>44378</v>
      </c>
      <c r="P51" s="61">
        <v>44469</v>
      </c>
      <c r="Q51" s="107"/>
      <c r="R51" s="85"/>
      <c r="S51" s="66"/>
      <c r="T51" s="76"/>
    </row>
    <row r="52" spans="1:20" ht="30" x14ac:dyDescent="0.25">
      <c r="A52" s="94"/>
      <c r="B52" s="102"/>
      <c r="C52" s="117"/>
      <c r="D52" s="92"/>
      <c r="E52" s="94"/>
      <c r="F52" s="94"/>
      <c r="G52" s="21" t="s">
        <v>378</v>
      </c>
      <c r="H52" s="21" t="s">
        <v>210</v>
      </c>
      <c r="I52" s="17" t="s">
        <v>377</v>
      </c>
      <c r="J52" s="30">
        <v>1</v>
      </c>
      <c r="K52" s="30">
        <v>0</v>
      </c>
      <c r="L52" s="30">
        <v>0</v>
      </c>
      <c r="M52" s="30">
        <v>0</v>
      </c>
      <c r="N52" s="30">
        <v>1</v>
      </c>
      <c r="O52" s="9">
        <v>44470</v>
      </c>
      <c r="P52" s="61">
        <v>44561</v>
      </c>
      <c r="Q52" s="107"/>
      <c r="R52" s="85"/>
      <c r="S52" s="66"/>
      <c r="T52" s="76"/>
    </row>
    <row r="53" spans="1:20" ht="30" x14ac:dyDescent="0.25">
      <c r="A53" s="94"/>
      <c r="B53" s="102"/>
      <c r="C53" s="117"/>
      <c r="D53" s="92"/>
      <c r="E53" s="94"/>
      <c r="F53" s="94"/>
      <c r="G53" s="21" t="s">
        <v>392</v>
      </c>
      <c r="H53" s="21" t="s">
        <v>369</v>
      </c>
      <c r="I53" s="30" t="s">
        <v>263</v>
      </c>
      <c r="J53" s="30">
        <v>4</v>
      </c>
      <c r="K53" s="30">
        <v>1</v>
      </c>
      <c r="L53" s="30">
        <v>1</v>
      </c>
      <c r="M53" s="30">
        <v>1</v>
      </c>
      <c r="N53" s="30">
        <v>1</v>
      </c>
      <c r="O53" s="9">
        <v>44197</v>
      </c>
      <c r="P53" s="61">
        <v>44561</v>
      </c>
      <c r="Q53" s="107"/>
      <c r="R53" s="85"/>
      <c r="S53" s="66"/>
      <c r="T53" s="76"/>
    </row>
    <row r="54" spans="1:20" ht="30" x14ac:dyDescent="0.25">
      <c r="A54" s="94"/>
      <c r="B54" s="102"/>
      <c r="C54" s="117"/>
      <c r="D54" s="92"/>
      <c r="E54" s="94"/>
      <c r="F54" s="94"/>
      <c r="G54" s="21" t="s">
        <v>113</v>
      </c>
      <c r="H54" s="21" t="s">
        <v>369</v>
      </c>
      <c r="I54" s="30" t="s">
        <v>263</v>
      </c>
      <c r="J54" s="30">
        <v>4</v>
      </c>
      <c r="K54" s="30">
        <v>1</v>
      </c>
      <c r="L54" s="30">
        <v>1</v>
      </c>
      <c r="M54" s="30">
        <v>1</v>
      </c>
      <c r="N54" s="30">
        <v>1</v>
      </c>
      <c r="O54" s="9">
        <v>44197</v>
      </c>
      <c r="P54" s="61">
        <v>44561</v>
      </c>
      <c r="Q54" s="107"/>
      <c r="R54" s="85"/>
      <c r="S54" s="66"/>
      <c r="T54" s="76"/>
    </row>
    <row r="55" spans="1:20" ht="75" x14ac:dyDescent="0.25">
      <c r="A55" s="94"/>
      <c r="B55" s="102"/>
      <c r="C55" s="117"/>
      <c r="D55" s="92"/>
      <c r="E55" s="94"/>
      <c r="F55" s="94"/>
      <c r="G55" s="21" t="s">
        <v>389</v>
      </c>
      <c r="H55" s="21" t="s">
        <v>418</v>
      </c>
      <c r="I55" s="30" t="s">
        <v>266</v>
      </c>
      <c r="J55" s="30">
        <v>4</v>
      </c>
      <c r="K55" s="30">
        <v>1</v>
      </c>
      <c r="L55" s="30">
        <v>1</v>
      </c>
      <c r="M55" s="30">
        <v>1</v>
      </c>
      <c r="N55" s="30">
        <v>1</v>
      </c>
      <c r="O55" s="9">
        <v>44197</v>
      </c>
      <c r="P55" s="61">
        <v>44561</v>
      </c>
      <c r="Q55" s="107"/>
      <c r="R55" s="85"/>
      <c r="S55" s="66"/>
      <c r="T55" s="76"/>
    </row>
    <row r="56" spans="1:20" ht="30" x14ac:dyDescent="0.25">
      <c r="A56" s="94"/>
      <c r="B56" s="102"/>
      <c r="C56" s="117"/>
      <c r="D56" s="92"/>
      <c r="E56" s="94"/>
      <c r="F56" s="94"/>
      <c r="G56" s="21" t="s">
        <v>379</v>
      </c>
      <c r="H56" s="21" t="s">
        <v>419</v>
      </c>
      <c r="I56" s="30" t="s">
        <v>266</v>
      </c>
      <c r="J56" s="30">
        <v>4</v>
      </c>
      <c r="K56" s="30">
        <v>1</v>
      </c>
      <c r="L56" s="30">
        <v>1</v>
      </c>
      <c r="M56" s="30">
        <v>1</v>
      </c>
      <c r="N56" s="30">
        <v>1</v>
      </c>
      <c r="O56" s="9">
        <v>44197</v>
      </c>
      <c r="P56" s="61">
        <v>44561</v>
      </c>
      <c r="Q56" s="107"/>
      <c r="R56" s="85"/>
      <c r="S56" s="66"/>
      <c r="T56" s="76"/>
    </row>
    <row r="57" spans="1:20" ht="30" x14ac:dyDescent="0.25">
      <c r="A57" s="94"/>
      <c r="B57" s="102"/>
      <c r="C57" s="117"/>
      <c r="D57" s="92"/>
      <c r="E57" s="94"/>
      <c r="F57" s="94"/>
      <c r="G57" s="21" t="s">
        <v>380</v>
      </c>
      <c r="H57" s="21" t="s">
        <v>419</v>
      </c>
      <c r="I57" s="30" t="s">
        <v>266</v>
      </c>
      <c r="J57" s="30">
        <v>4</v>
      </c>
      <c r="K57" s="30">
        <v>1</v>
      </c>
      <c r="L57" s="30">
        <v>1</v>
      </c>
      <c r="M57" s="30">
        <v>1</v>
      </c>
      <c r="N57" s="30">
        <v>1</v>
      </c>
      <c r="O57" s="9">
        <v>44197</v>
      </c>
      <c r="P57" s="61">
        <v>44561</v>
      </c>
      <c r="Q57" s="107"/>
      <c r="R57" s="85"/>
      <c r="S57" s="66"/>
      <c r="T57" s="76"/>
    </row>
    <row r="58" spans="1:20" ht="30" x14ac:dyDescent="0.25">
      <c r="A58" s="94"/>
      <c r="B58" s="102"/>
      <c r="C58" s="117"/>
      <c r="D58" s="92"/>
      <c r="E58" s="94"/>
      <c r="F58" s="94"/>
      <c r="G58" s="21" t="s">
        <v>381</v>
      </c>
      <c r="H58" s="21" t="s">
        <v>419</v>
      </c>
      <c r="I58" s="30" t="s">
        <v>266</v>
      </c>
      <c r="J58" s="30">
        <v>4</v>
      </c>
      <c r="K58" s="30">
        <v>1</v>
      </c>
      <c r="L58" s="30">
        <v>1</v>
      </c>
      <c r="M58" s="30">
        <v>1</v>
      </c>
      <c r="N58" s="30">
        <v>1</v>
      </c>
      <c r="O58" s="9">
        <v>44197</v>
      </c>
      <c r="P58" s="61">
        <v>44561</v>
      </c>
      <c r="Q58" s="107"/>
      <c r="R58" s="85"/>
      <c r="S58" s="66"/>
      <c r="T58" s="76"/>
    </row>
    <row r="59" spans="1:20" ht="30" x14ac:dyDescent="0.25">
      <c r="A59" s="94"/>
      <c r="B59" s="102"/>
      <c r="C59" s="117"/>
      <c r="D59" s="92"/>
      <c r="E59" s="94"/>
      <c r="F59" s="94"/>
      <c r="G59" s="21" t="s">
        <v>382</v>
      </c>
      <c r="H59" s="21" t="s">
        <v>419</v>
      </c>
      <c r="I59" s="30" t="s">
        <v>266</v>
      </c>
      <c r="J59" s="30">
        <v>4</v>
      </c>
      <c r="K59" s="30">
        <v>1</v>
      </c>
      <c r="L59" s="30">
        <v>1</v>
      </c>
      <c r="M59" s="30">
        <v>1</v>
      </c>
      <c r="N59" s="30">
        <v>1</v>
      </c>
      <c r="O59" s="9">
        <v>44197</v>
      </c>
      <c r="P59" s="61">
        <v>44561</v>
      </c>
      <c r="Q59" s="107"/>
      <c r="R59" s="85"/>
      <c r="S59" s="66"/>
      <c r="T59" s="76"/>
    </row>
    <row r="60" spans="1:20" ht="45" x14ac:dyDescent="0.25">
      <c r="A60" s="94"/>
      <c r="B60" s="102"/>
      <c r="C60" s="117"/>
      <c r="D60" s="92"/>
      <c r="E60" s="94"/>
      <c r="F60" s="94"/>
      <c r="G60" s="21" t="s">
        <v>387</v>
      </c>
      <c r="H60" s="21" t="s">
        <v>388</v>
      </c>
      <c r="I60" s="30" t="s">
        <v>266</v>
      </c>
      <c r="J60" s="30">
        <v>12</v>
      </c>
      <c r="K60" s="30">
        <v>3</v>
      </c>
      <c r="L60" s="30">
        <v>3</v>
      </c>
      <c r="M60" s="30">
        <v>3</v>
      </c>
      <c r="N60" s="30">
        <v>3</v>
      </c>
      <c r="O60" s="9">
        <v>44197</v>
      </c>
      <c r="P60" s="61">
        <v>44561</v>
      </c>
      <c r="Q60" s="107"/>
      <c r="R60" s="85"/>
      <c r="S60" s="66"/>
      <c r="T60" s="76"/>
    </row>
    <row r="61" spans="1:20" ht="45.75" thickBot="1" x14ac:dyDescent="0.3">
      <c r="A61" s="94"/>
      <c r="B61" s="102"/>
      <c r="C61" s="117"/>
      <c r="D61" s="90"/>
      <c r="E61" s="95"/>
      <c r="F61" s="95"/>
      <c r="G61" s="39" t="s">
        <v>115</v>
      </c>
      <c r="H61" s="39" t="s">
        <v>211</v>
      </c>
      <c r="I61" s="38" t="s">
        <v>377</v>
      </c>
      <c r="J61" s="38">
        <v>1</v>
      </c>
      <c r="K61" s="38">
        <v>0</v>
      </c>
      <c r="L61" s="38">
        <v>0</v>
      </c>
      <c r="M61" s="38">
        <v>0</v>
      </c>
      <c r="N61" s="38">
        <v>1</v>
      </c>
      <c r="O61" s="50">
        <v>44470</v>
      </c>
      <c r="P61" s="62">
        <v>44561</v>
      </c>
      <c r="Q61" s="108"/>
      <c r="R61" s="86"/>
      <c r="S61" s="67"/>
      <c r="T61" s="77"/>
    </row>
    <row r="62" spans="1:20" ht="75" x14ac:dyDescent="0.25">
      <c r="A62" s="94"/>
      <c r="B62" s="102"/>
      <c r="C62" s="117"/>
      <c r="D62" s="89" t="s">
        <v>299</v>
      </c>
      <c r="E62" s="96" t="s">
        <v>287</v>
      </c>
      <c r="F62" s="96" t="s">
        <v>286</v>
      </c>
      <c r="G62" s="41" t="s">
        <v>370</v>
      </c>
      <c r="H62" s="41" t="s">
        <v>420</v>
      </c>
      <c r="I62" s="36" t="s">
        <v>263</v>
      </c>
      <c r="J62" s="36">
        <v>1</v>
      </c>
      <c r="K62" s="36">
        <v>0</v>
      </c>
      <c r="L62" s="36">
        <v>1</v>
      </c>
      <c r="M62" s="36">
        <v>0</v>
      </c>
      <c r="N62" s="36">
        <v>0</v>
      </c>
      <c r="O62" s="49">
        <v>44287</v>
      </c>
      <c r="P62" s="60">
        <v>44377</v>
      </c>
      <c r="Q62" s="106">
        <v>0.04</v>
      </c>
      <c r="R62" s="84">
        <f>Q62/4</f>
        <v>0.01</v>
      </c>
      <c r="S62" s="68">
        <v>0.01</v>
      </c>
      <c r="T62" s="75"/>
    </row>
    <row r="63" spans="1:20" ht="30" x14ac:dyDescent="0.25">
      <c r="A63" s="94"/>
      <c r="B63" s="102"/>
      <c r="C63" s="117"/>
      <c r="D63" s="92"/>
      <c r="E63" s="94"/>
      <c r="F63" s="94"/>
      <c r="G63" s="21" t="s">
        <v>116</v>
      </c>
      <c r="H63" s="21" t="s">
        <v>212</v>
      </c>
      <c r="I63" s="30" t="s">
        <v>263</v>
      </c>
      <c r="J63" s="30">
        <v>1</v>
      </c>
      <c r="K63" s="30">
        <v>1</v>
      </c>
      <c r="L63" s="30">
        <v>0</v>
      </c>
      <c r="M63" s="30">
        <v>0</v>
      </c>
      <c r="N63" s="30">
        <v>0</v>
      </c>
      <c r="O63" s="9">
        <v>44197</v>
      </c>
      <c r="P63" s="61">
        <v>44285</v>
      </c>
      <c r="Q63" s="107"/>
      <c r="R63" s="85"/>
      <c r="S63" s="66"/>
      <c r="T63" s="76"/>
    </row>
    <row r="64" spans="1:20" ht="30" x14ac:dyDescent="0.25">
      <c r="A64" s="94"/>
      <c r="B64" s="102"/>
      <c r="C64" s="117"/>
      <c r="D64" s="92"/>
      <c r="E64" s="94"/>
      <c r="F64" s="94"/>
      <c r="G64" s="21" t="s">
        <v>117</v>
      </c>
      <c r="H64" s="21" t="s">
        <v>213</v>
      </c>
      <c r="I64" s="30" t="s">
        <v>263</v>
      </c>
      <c r="J64" s="30">
        <v>1</v>
      </c>
      <c r="K64" s="30">
        <v>0</v>
      </c>
      <c r="L64" s="30">
        <v>1</v>
      </c>
      <c r="M64" s="30">
        <v>0</v>
      </c>
      <c r="N64" s="30">
        <v>0</v>
      </c>
      <c r="O64" s="9">
        <v>44287</v>
      </c>
      <c r="P64" s="61">
        <v>44377</v>
      </c>
      <c r="Q64" s="107"/>
      <c r="R64" s="85"/>
      <c r="S64" s="66"/>
      <c r="T64" s="76"/>
    </row>
    <row r="65" spans="1:20" ht="30" x14ac:dyDescent="0.25">
      <c r="A65" s="94"/>
      <c r="B65" s="102"/>
      <c r="C65" s="117"/>
      <c r="D65" s="92"/>
      <c r="E65" s="94"/>
      <c r="F65" s="94"/>
      <c r="G65" s="21" t="s">
        <v>118</v>
      </c>
      <c r="H65" s="21" t="s">
        <v>214</v>
      </c>
      <c r="I65" s="30" t="s">
        <v>263</v>
      </c>
      <c r="J65" s="30">
        <v>4</v>
      </c>
      <c r="K65" s="30">
        <v>1</v>
      </c>
      <c r="L65" s="30">
        <v>1</v>
      </c>
      <c r="M65" s="30">
        <v>1</v>
      </c>
      <c r="N65" s="30">
        <v>1</v>
      </c>
      <c r="O65" s="9">
        <v>44197</v>
      </c>
      <c r="P65" s="61">
        <v>44561</v>
      </c>
      <c r="Q65" s="107"/>
      <c r="R65" s="85"/>
      <c r="S65" s="66"/>
      <c r="T65" s="76"/>
    </row>
    <row r="66" spans="1:20" ht="45.75" thickBot="1" x14ac:dyDescent="0.3">
      <c r="A66" s="94"/>
      <c r="B66" s="102"/>
      <c r="C66" s="118"/>
      <c r="D66" s="90"/>
      <c r="E66" s="95"/>
      <c r="F66" s="95"/>
      <c r="G66" s="39" t="s">
        <v>119</v>
      </c>
      <c r="H66" s="39" t="s">
        <v>215</v>
      </c>
      <c r="I66" s="38" t="s">
        <v>263</v>
      </c>
      <c r="J66" s="38">
        <v>4</v>
      </c>
      <c r="K66" s="38">
        <v>1</v>
      </c>
      <c r="L66" s="38">
        <v>1</v>
      </c>
      <c r="M66" s="38">
        <v>1</v>
      </c>
      <c r="N66" s="38">
        <v>1</v>
      </c>
      <c r="O66" s="50">
        <v>44197</v>
      </c>
      <c r="P66" s="62">
        <v>44561</v>
      </c>
      <c r="Q66" s="108"/>
      <c r="R66" s="86"/>
      <c r="S66" s="67"/>
      <c r="T66" s="77"/>
    </row>
    <row r="67" spans="1:20" ht="45" x14ac:dyDescent="0.25">
      <c r="A67" s="94"/>
      <c r="B67" s="102"/>
      <c r="C67" s="105" t="s">
        <v>410</v>
      </c>
      <c r="D67" s="89" t="s">
        <v>300</v>
      </c>
      <c r="E67" s="96" t="s">
        <v>287</v>
      </c>
      <c r="F67" s="96" t="s">
        <v>286</v>
      </c>
      <c r="G67" s="41" t="s">
        <v>120</v>
      </c>
      <c r="H67" s="41" t="s">
        <v>216</v>
      </c>
      <c r="I67" s="36" t="s">
        <v>263</v>
      </c>
      <c r="J67" s="36">
        <v>1</v>
      </c>
      <c r="K67" s="36">
        <v>0</v>
      </c>
      <c r="L67" s="36">
        <v>1</v>
      </c>
      <c r="M67" s="36">
        <v>0</v>
      </c>
      <c r="N67" s="36">
        <v>0</v>
      </c>
      <c r="O67" s="49">
        <v>44287</v>
      </c>
      <c r="P67" s="60">
        <v>44377</v>
      </c>
      <c r="Q67" s="106">
        <v>3.7999999999999999E-2</v>
      </c>
      <c r="R67" s="84">
        <f>Q67/4</f>
        <v>9.4999999999999998E-3</v>
      </c>
      <c r="S67" s="68">
        <v>8.9999999999999993E-3</v>
      </c>
      <c r="T67" s="75"/>
    </row>
    <row r="68" spans="1:20" ht="30" x14ac:dyDescent="0.25">
      <c r="A68" s="94"/>
      <c r="B68" s="102"/>
      <c r="C68" s="105"/>
      <c r="D68" s="92"/>
      <c r="E68" s="94"/>
      <c r="F68" s="94"/>
      <c r="G68" s="21" t="s">
        <v>121</v>
      </c>
      <c r="H68" s="21" t="s">
        <v>217</v>
      </c>
      <c r="I68" s="30" t="s">
        <v>263</v>
      </c>
      <c r="J68" s="30">
        <v>1</v>
      </c>
      <c r="K68" s="30">
        <v>1</v>
      </c>
      <c r="L68" s="30">
        <v>0</v>
      </c>
      <c r="M68" s="30">
        <v>0</v>
      </c>
      <c r="N68" s="30">
        <v>0</v>
      </c>
      <c r="O68" s="9">
        <v>44287</v>
      </c>
      <c r="P68" s="61">
        <v>44377</v>
      </c>
      <c r="Q68" s="107"/>
      <c r="R68" s="85"/>
      <c r="S68" s="66"/>
      <c r="T68" s="76"/>
    </row>
    <row r="69" spans="1:20" ht="60" x14ac:dyDescent="0.25">
      <c r="A69" s="94"/>
      <c r="B69" s="102"/>
      <c r="C69" s="105"/>
      <c r="D69" s="92"/>
      <c r="E69" s="94"/>
      <c r="F69" s="94"/>
      <c r="G69" s="21" t="s">
        <v>122</v>
      </c>
      <c r="H69" s="21" t="s">
        <v>218</v>
      </c>
      <c r="I69" s="30" t="s">
        <v>263</v>
      </c>
      <c r="J69" s="30">
        <v>4</v>
      </c>
      <c r="K69" s="30">
        <v>1</v>
      </c>
      <c r="L69" s="30">
        <v>1</v>
      </c>
      <c r="M69" s="30">
        <v>1</v>
      </c>
      <c r="N69" s="30">
        <v>1</v>
      </c>
      <c r="O69" s="9">
        <v>44197</v>
      </c>
      <c r="P69" s="61">
        <v>44561</v>
      </c>
      <c r="Q69" s="107"/>
      <c r="R69" s="85"/>
      <c r="S69" s="66"/>
      <c r="T69" s="76"/>
    </row>
    <row r="70" spans="1:20" ht="30" x14ac:dyDescent="0.25">
      <c r="A70" s="94"/>
      <c r="B70" s="102"/>
      <c r="C70" s="105"/>
      <c r="D70" s="92"/>
      <c r="E70" s="94"/>
      <c r="F70" s="94"/>
      <c r="G70" s="21" t="s">
        <v>396</v>
      </c>
      <c r="H70" s="21" t="s">
        <v>219</v>
      </c>
      <c r="I70" s="30" t="s">
        <v>263</v>
      </c>
      <c r="J70" s="30">
        <v>4</v>
      </c>
      <c r="K70" s="30">
        <v>1</v>
      </c>
      <c r="L70" s="30">
        <v>1</v>
      </c>
      <c r="M70" s="30">
        <v>1</v>
      </c>
      <c r="N70" s="30">
        <v>1</v>
      </c>
      <c r="O70" s="9">
        <v>44197</v>
      </c>
      <c r="P70" s="61">
        <v>44561</v>
      </c>
      <c r="Q70" s="107"/>
      <c r="R70" s="85"/>
      <c r="S70" s="66"/>
      <c r="T70" s="76"/>
    </row>
    <row r="71" spans="1:20" ht="45.75" thickBot="1" x14ac:dyDescent="0.3">
      <c r="A71" s="94"/>
      <c r="B71" s="103"/>
      <c r="C71" s="105"/>
      <c r="D71" s="90"/>
      <c r="E71" s="95"/>
      <c r="F71" s="95"/>
      <c r="G71" s="39" t="s">
        <v>393</v>
      </c>
      <c r="H71" s="39" t="s">
        <v>220</v>
      </c>
      <c r="I71" s="38" t="s">
        <v>263</v>
      </c>
      <c r="J71" s="38">
        <v>4</v>
      </c>
      <c r="K71" s="38">
        <v>1</v>
      </c>
      <c r="L71" s="38">
        <v>1</v>
      </c>
      <c r="M71" s="38">
        <v>1</v>
      </c>
      <c r="N71" s="38">
        <v>1</v>
      </c>
      <c r="O71" s="50">
        <v>44197</v>
      </c>
      <c r="P71" s="62">
        <v>44561</v>
      </c>
      <c r="Q71" s="108"/>
      <c r="R71" s="86"/>
      <c r="S71" s="67"/>
      <c r="T71" s="77"/>
    </row>
    <row r="72" spans="1:20" ht="45" x14ac:dyDescent="0.25">
      <c r="A72" s="94"/>
      <c r="B72" s="104" t="s">
        <v>356</v>
      </c>
      <c r="C72" s="105" t="s">
        <v>411</v>
      </c>
      <c r="D72" s="89" t="s">
        <v>302</v>
      </c>
      <c r="E72" s="96" t="s">
        <v>287</v>
      </c>
      <c r="F72" s="96" t="s">
        <v>286</v>
      </c>
      <c r="G72" s="41" t="s">
        <v>124</v>
      </c>
      <c r="H72" s="41" t="s">
        <v>183</v>
      </c>
      <c r="I72" s="36" t="s">
        <v>14</v>
      </c>
      <c r="J72" s="36">
        <v>1</v>
      </c>
      <c r="K72" s="36">
        <v>1</v>
      </c>
      <c r="L72" s="36">
        <v>0</v>
      </c>
      <c r="M72" s="36">
        <v>0</v>
      </c>
      <c r="N72" s="36">
        <v>0</v>
      </c>
      <c r="O72" s="49">
        <v>44197</v>
      </c>
      <c r="P72" s="60">
        <v>44285</v>
      </c>
      <c r="Q72" s="106">
        <v>0.04</v>
      </c>
      <c r="R72" s="84">
        <f>Q72/4</f>
        <v>0.01</v>
      </c>
      <c r="S72" s="68">
        <v>0.01</v>
      </c>
      <c r="T72" s="75"/>
    </row>
    <row r="73" spans="1:20" ht="30" x14ac:dyDescent="0.25">
      <c r="A73" s="94"/>
      <c r="B73" s="102"/>
      <c r="C73" s="105"/>
      <c r="D73" s="92"/>
      <c r="E73" s="94"/>
      <c r="F73" s="94"/>
      <c r="G73" s="21" t="s">
        <v>125</v>
      </c>
      <c r="H73" s="21" t="s">
        <v>221</v>
      </c>
      <c r="I73" s="30" t="s">
        <v>14</v>
      </c>
      <c r="J73" s="30">
        <v>1</v>
      </c>
      <c r="K73" s="30">
        <v>0</v>
      </c>
      <c r="L73" s="30">
        <v>1</v>
      </c>
      <c r="M73" s="30">
        <v>0</v>
      </c>
      <c r="N73" s="30">
        <v>0</v>
      </c>
      <c r="O73" s="9">
        <v>44287</v>
      </c>
      <c r="P73" s="61">
        <v>44377</v>
      </c>
      <c r="Q73" s="107"/>
      <c r="R73" s="85"/>
      <c r="S73" s="66"/>
      <c r="T73" s="76"/>
    </row>
    <row r="74" spans="1:20" ht="45" x14ac:dyDescent="0.25">
      <c r="A74" s="94"/>
      <c r="B74" s="102"/>
      <c r="C74" s="105"/>
      <c r="D74" s="92"/>
      <c r="E74" s="94"/>
      <c r="F74" s="94"/>
      <c r="G74" s="21" t="s">
        <v>126</v>
      </c>
      <c r="H74" s="21" t="s">
        <v>183</v>
      </c>
      <c r="I74" s="30" t="s">
        <v>14</v>
      </c>
      <c r="J74" s="30">
        <v>1</v>
      </c>
      <c r="K74" s="30">
        <v>0</v>
      </c>
      <c r="L74" s="30">
        <v>1</v>
      </c>
      <c r="M74" s="30">
        <v>0</v>
      </c>
      <c r="N74" s="30">
        <v>0</v>
      </c>
      <c r="O74" s="9">
        <v>44287</v>
      </c>
      <c r="P74" s="61">
        <v>44377</v>
      </c>
      <c r="Q74" s="107"/>
      <c r="R74" s="85"/>
      <c r="S74" s="66"/>
      <c r="T74" s="76"/>
    </row>
    <row r="75" spans="1:20" ht="45" x14ac:dyDescent="0.25">
      <c r="A75" s="94"/>
      <c r="B75" s="102"/>
      <c r="C75" s="105"/>
      <c r="D75" s="92"/>
      <c r="E75" s="94"/>
      <c r="F75" s="94"/>
      <c r="G75" s="21" t="s">
        <v>127</v>
      </c>
      <c r="H75" s="21" t="s">
        <v>183</v>
      </c>
      <c r="I75" s="30" t="s">
        <v>14</v>
      </c>
      <c r="J75" s="30">
        <v>1</v>
      </c>
      <c r="K75" s="30">
        <v>0</v>
      </c>
      <c r="L75" s="30">
        <v>0</v>
      </c>
      <c r="M75" s="30">
        <v>1</v>
      </c>
      <c r="N75" s="30">
        <v>0</v>
      </c>
      <c r="O75" s="9">
        <v>44378</v>
      </c>
      <c r="P75" s="61">
        <v>44469</v>
      </c>
      <c r="Q75" s="107"/>
      <c r="R75" s="85"/>
      <c r="S75" s="66"/>
      <c r="T75" s="76"/>
    </row>
    <row r="76" spans="1:20" ht="60" x14ac:dyDescent="0.25">
      <c r="A76" s="94"/>
      <c r="B76" s="102"/>
      <c r="C76" s="105"/>
      <c r="D76" s="92"/>
      <c r="E76" s="94"/>
      <c r="F76" s="94"/>
      <c r="G76" s="21" t="s">
        <v>128</v>
      </c>
      <c r="H76" s="21" t="s">
        <v>183</v>
      </c>
      <c r="I76" s="30" t="s">
        <v>14</v>
      </c>
      <c r="J76" s="30">
        <v>1</v>
      </c>
      <c r="K76" s="30">
        <v>0</v>
      </c>
      <c r="L76" s="30">
        <v>0</v>
      </c>
      <c r="M76" s="30">
        <v>0</v>
      </c>
      <c r="N76" s="30">
        <v>1</v>
      </c>
      <c r="O76" s="9">
        <v>44470</v>
      </c>
      <c r="P76" s="61">
        <v>44561</v>
      </c>
      <c r="Q76" s="107"/>
      <c r="R76" s="85"/>
      <c r="S76" s="66"/>
      <c r="T76" s="76"/>
    </row>
    <row r="77" spans="1:20" ht="30.75" thickBot="1" x14ac:dyDescent="0.3">
      <c r="A77" s="94"/>
      <c r="B77" s="102"/>
      <c r="C77" s="105"/>
      <c r="D77" s="90"/>
      <c r="E77" s="95"/>
      <c r="F77" s="95"/>
      <c r="G77" s="39" t="s">
        <v>129</v>
      </c>
      <c r="H77" s="39" t="s">
        <v>215</v>
      </c>
      <c r="I77" s="38" t="s">
        <v>14</v>
      </c>
      <c r="J77" s="38">
        <v>4</v>
      </c>
      <c r="K77" s="38">
        <v>1</v>
      </c>
      <c r="L77" s="38">
        <v>1</v>
      </c>
      <c r="M77" s="38">
        <v>1</v>
      </c>
      <c r="N77" s="38">
        <v>1</v>
      </c>
      <c r="O77" s="50">
        <v>44197</v>
      </c>
      <c r="P77" s="62">
        <v>44561</v>
      </c>
      <c r="Q77" s="108"/>
      <c r="R77" s="86"/>
      <c r="S77" s="67"/>
      <c r="T77" s="77"/>
    </row>
    <row r="78" spans="1:20" ht="30" x14ac:dyDescent="0.25">
      <c r="A78" s="94"/>
      <c r="B78" s="102"/>
      <c r="C78" s="116" t="s">
        <v>412</v>
      </c>
      <c r="D78" s="89" t="s">
        <v>301</v>
      </c>
      <c r="E78" s="96" t="s">
        <v>287</v>
      </c>
      <c r="F78" s="96" t="s">
        <v>286</v>
      </c>
      <c r="G78" s="41" t="s">
        <v>397</v>
      </c>
      <c r="H78" s="41" t="s">
        <v>183</v>
      </c>
      <c r="I78" s="36" t="s">
        <v>14</v>
      </c>
      <c r="J78" s="36">
        <v>1</v>
      </c>
      <c r="K78" s="36">
        <v>1</v>
      </c>
      <c r="L78" s="36">
        <v>0</v>
      </c>
      <c r="M78" s="36">
        <v>0</v>
      </c>
      <c r="N78" s="36">
        <v>0</v>
      </c>
      <c r="O78" s="49">
        <v>44197</v>
      </c>
      <c r="P78" s="60">
        <v>44285</v>
      </c>
      <c r="Q78" s="106">
        <v>1.4999999999999999E-2</v>
      </c>
      <c r="R78" s="84">
        <f>Q78/4</f>
        <v>3.7499999999999999E-3</v>
      </c>
      <c r="S78" s="68">
        <v>3.8E-3</v>
      </c>
      <c r="T78" s="87"/>
    </row>
    <row r="79" spans="1:20" ht="45.75" thickBot="1" x14ac:dyDescent="0.3">
      <c r="A79" s="94"/>
      <c r="B79" s="102"/>
      <c r="C79" s="117"/>
      <c r="D79" s="90"/>
      <c r="E79" s="95"/>
      <c r="F79" s="95"/>
      <c r="G79" s="39" t="s">
        <v>123</v>
      </c>
      <c r="H79" s="39" t="s">
        <v>183</v>
      </c>
      <c r="I79" s="38" t="s">
        <v>14</v>
      </c>
      <c r="J79" s="38">
        <v>1</v>
      </c>
      <c r="K79" s="38">
        <v>0</v>
      </c>
      <c r="L79" s="38">
        <v>0</v>
      </c>
      <c r="M79" s="38">
        <v>0</v>
      </c>
      <c r="N79" s="38">
        <v>1</v>
      </c>
      <c r="O79" s="50">
        <v>44470</v>
      </c>
      <c r="P79" s="62">
        <v>44561</v>
      </c>
      <c r="Q79" s="108"/>
      <c r="R79" s="86"/>
      <c r="S79" s="67"/>
      <c r="T79" s="88"/>
    </row>
    <row r="80" spans="1:20" ht="45" x14ac:dyDescent="0.25">
      <c r="A80" s="94"/>
      <c r="B80" s="102"/>
      <c r="C80" s="117"/>
      <c r="D80" s="89" t="s">
        <v>303</v>
      </c>
      <c r="E80" s="96" t="s">
        <v>287</v>
      </c>
      <c r="F80" s="96" t="s">
        <v>286</v>
      </c>
      <c r="G80" s="41" t="s">
        <v>130</v>
      </c>
      <c r="H80" s="41" t="s">
        <v>222</v>
      </c>
      <c r="I80" s="36" t="s">
        <v>267</v>
      </c>
      <c r="J80" s="36">
        <v>4</v>
      </c>
      <c r="K80" s="36">
        <v>1</v>
      </c>
      <c r="L80" s="36">
        <v>1</v>
      </c>
      <c r="M80" s="36">
        <v>1</v>
      </c>
      <c r="N80" s="36">
        <v>1</v>
      </c>
      <c r="O80" s="49">
        <v>44197</v>
      </c>
      <c r="P80" s="60">
        <v>44561</v>
      </c>
      <c r="Q80" s="106">
        <v>0.04</v>
      </c>
      <c r="R80" s="84">
        <f>Q80/4</f>
        <v>0.01</v>
      </c>
      <c r="S80" s="68">
        <v>0.01</v>
      </c>
      <c r="T80" s="75"/>
    </row>
    <row r="81" spans="1:20" ht="75" x14ac:dyDescent="0.25">
      <c r="A81" s="94"/>
      <c r="B81" s="102"/>
      <c r="C81" s="117"/>
      <c r="D81" s="92"/>
      <c r="E81" s="94"/>
      <c r="F81" s="94"/>
      <c r="G81" s="21" t="s">
        <v>131</v>
      </c>
      <c r="H81" s="21" t="s">
        <v>223</v>
      </c>
      <c r="I81" s="30" t="s">
        <v>267</v>
      </c>
      <c r="J81" s="30">
        <v>4</v>
      </c>
      <c r="K81" s="30">
        <v>1</v>
      </c>
      <c r="L81" s="30">
        <v>1</v>
      </c>
      <c r="M81" s="30">
        <v>1</v>
      </c>
      <c r="N81" s="30">
        <v>1</v>
      </c>
      <c r="O81" s="9">
        <v>44197</v>
      </c>
      <c r="P81" s="61">
        <v>44561</v>
      </c>
      <c r="Q81" s="107"/>
      <c r="R81" s="85"/>
      <c r="S81" s="66"/>
      <c r="T81" s="76"/>
    </row>
    <row r="82" spans="1:20" ht="30" x14ac:dyDescent="0.25">
      <c r="A82" s="94"/>
      <c r="B82" s="102"/>
      <c r="C82" s="117"/>
      <c r="D82" s="92"/>
      <c r="E82" s="94"/>
      <c r="F82" s="94"/>
      <c r="G82" s="21" t="s">
        <v>132</v>
      </c>
      <c r="H82" s="21" t="s">
        <v>215</v>
      </c>
      <c r="I82" s="30" t="s">
        <v>14</v>
      </c>
      <c r="J82" s="30">
        <v>2</v>
      </c>
      <c r="K82" s="30">
        <v>0</v>
      </c>
      <c r="L82" s="30">
        <v>1</v>
      </c>
      <c r="M82" s="30">
        <v>0</v>
      </c>
      <c r="N82" s="30">
        <v>1</v>
      </c>
      <c r="O82" s="9">
        <v>44287</v>
      </c>
      <c r="P82" s="61">
        <v>44561</v>
      </c>
      <c r="Q82" s="107"/>
      <c r="R82" s="85"/>
      <c r="S82" s="66"/>
      <c r="T82" s="76"/>
    </row>
    <row r="83" spans="1:20" ht="45" x14ac:dyDescent="0.25">
      <c r="A83" s="94"/>
      <c r="B83" s="102"/>
      <c r="C83" s="117"/>
      <c r="D83" s="92"/>
      <c r="E83" s="94"/>
      <c r="F83" s="94"/>
      <c r="G83" s="21" t="s">
        <v>133</v>
      </c>
      <c r="H83" s="21" t="s">
        <v>183</v>
      </c>
      <c r="I83" s="30" t="s">
        <v>14</v>
      </c>
      <c r="J83" s="30">
        <v>1</v>
      </c>
      <c r="K83" s="30">
        <v>1</v>
      </c>
      <c r="L83" s="30">
        <v>0</v>
      </c>
      <c r="M83" s="30">
        <v>0</v>
      </c>
      <c r="N83" s="30">
        <v>0</v>
      </c>
      <c r="O83" s="9">
        <v>44197</v>
      </c>
      <c r="P83" s="61">
        <v>44285</v>
      </c>
      <c r="Q83" s="107"/>
      <c r="R83" s="85"/>
      <c r="S83" s="66"/>
      <c r="T83" s="76"/>
    </row>
    <row r="84" spans="1:20" ht="30" x14ac:dyDescent="0.25">
      <c r="A84" s="94"/>
      <c r="B84" s="102"/>
      <c r="C84" s="117"/>
      <c r="D84" s="92"/>
      <c r="E84" s="94"/>
      <c r="F84" s="94"/>
      <c r="G84" s="21" t="s">
        <v>134</v>
      </c>
      <c r="H84" s="21" t="s">
        <v>183</v>
      </c>
      <c r="I84" s="30" t="s">
        <v>14</v>
      </c>
      <c r="J84" s="30">
        <v>1</v>
      </c>
      <c r="K84" s="30">
        <v>1</v>
      </c>
      <c r="L84" s="30">
        <v>0</v>
      </c>
      <c r="M84" s="30">
        <v>0</v>
      </c>
      <c r="N84" s="30">
        <v>0</v>
      </c>
      <c r="O84" s="9">
        <v>44197</v>
      </c>
      <c r="P84" s="61">
        <v>44285</v>
      </c>
      <c r="Q84" s="107"/>
      <c r="R84" s="85"/>
      <c r="S84" s="66"/>
      <c r="T84" s="76"/>
    </row>
    <row r="85" spans="1:20" ht="45" x14ac:dyDescent="0.25">
      <c r="A85" s="94"/>
      <c r="B85" s="102"/>
      <c r="C85" s="117"/>
      <c r="D85" s="92"/>
      <c r="E85" s="94"/>
      <c r="F85" s="94"/>
      <c r="G85" s="21" t="s">
        <v>135</v>
      </c>
      <c r="H85" s="21" t="s">
        <v>221</v>
      </c>
      <c r="I85" s="30" t="s">
        <v>14</v>
      </c>
      <c r="J85" s="30">
        <v>1</v>
      </c>
      <c r="K85" s="30">
        <v>0</v>
      </c>
      <c r="L85" s="30">
        <v>1</v>
      </c>
      <c r="M85" s="30">
        <v>0</v>
      </c>
      <c r="N85" s="30">
        <v>0</v>
      </c>
      <c r="O85" s="9">
        <v>44287</v>
      </c>
      <c r="P85" s="61">
        <v>44377</v>
      </c>
      <c r="Q85" s="107"/>
      <c r="R85" s="85"/>
      <c r="S85" s="66"/>
      <c r="T85" s="76"/>
    </row>
    <row r="86" spans="1:20" ht="60.75" thickBot="1" x14ac:dyDescent="0.3">
      <c r="A86" s="94"/>
      <c r="B86" s="102"/>
      <c r="C86" s="117"/>
      <c r="D86" s="90"/>
      <c r="E86" s="95"/>
      <c r="F86" s="95"/>
      <c r="G86" s="39" t="s">
        <v>136</v>
      </c>
      <c r="H86" s="39" t="s">
        <v>183</v>
      </c>
      <c r="I86" s="38" t="s">
        <v>14</v>
      </c>
      <c r="J86" s="38">
        <v>1</v>
      </c>
      <c r="K86" s="38">
        <v>0</v>
      </c>
      <c r="L86" s="38">
        <v>1</v>
      </c>
      <c r="M86" s="38">
        <v>0</v>
      </c>
      <c r="N86" s="38">
        <v>0</v>
      </c>
      <c r="O86" s="50">
        <v>44287</v>
      </c>
      <c r="P86" s="62">
        <v>44377</v>
      </c>
      <c r="Q86" s="108"/>
      <c r="R86" s="86"/>
      <c r="S86" s="67"/>
      <c r="T86" s="77"/>
    </row>
    <row r="87" spans="1:20" ht="30" x14ac:dyDescent="0.25">
      <c r="A87" s="94"/>
      <c r="B87" s="102"/>
      <c r="C87" s="117"/>
      <c r="D87" s="89" t="s">
        <v>305</v>
      </c>
      <c r="E87" s="96" t="s">
        <v>287</v>
      </c>
      <c r="F87" s="96" t="s">
        <v>304</v>
      </c>
      <c r="G87" s="41" t="s">
        <v>138</v>
      </c>
      <c r="H87" s="41" t="s">
        <v>225</v>
      </c>
      <c r="I87" s="36" t="s">
        <v>14</v>
      </c>
      <c r="J87" s="36">
        <v>1</v>
      </c>
      <c r="K87" s="36">
        <v>0</v>
      </c>
      <c r="L87" s="36">
        <v>0</v>
      </c>
      <c r="M87" s="36">
        <v>1</v>
      </c>
      <c r="N87" s="36">
        <v>0</v>
      </c>
      <c r="O87" s="49">
        <v>44378</v>
      </c>
      <c r="P87" s="60">
        <v>44469</v>
      </c>
      <c r="Q87" s="106">
        <v>0.03</v>
      </c>
      <c r="R87" s="84">
        <f>Q87/4</f>
        <v>7.4999999999999997E-3</v>
      </c>
      <c r="S87" s="68">
        <v>7.4999999999999997E-3</v>
      </c>
      <c r="T87" s="75"/>
    </row>
    <row r="88" spans="1:20" ht="30" x14ac:dyDescent="0.25">
      <c r="A88" s="94"/>
      <c r="B88" s="102"/>
      <c r="C88" s="117"/>
      <c r="D88" s="92"/>
      <c r="E88" s="94"/>
      <c r="F88" s="94"/>
      <c r="G88" s="21" t="s">
        <v>139</v>
      </c>
      <c r="H88" s="21" t="s">
        <v>226</v>
      </c>
      <c r="I88" s="30" t="s">
        <v>14</v>
      </c>
      <c r="J88" s="30">
        <v>4</v>
      </c>
      <c r="K88" s="30">
        <v>1</v>
      </c>
      <c r="L88" s="30">
        <v>1</v>
      </c>
      <c r="M88" s="30">
        <v>1</v>
      </c>
      <c r="N88" s="30">
        <v>1</v>
      </c>
      <c r="O88" s="9">
        <v>44197</v>
      </c>
      <c r="P88" s="61">
        <v>44561</v>
      </c>
      <c r="Q88" s="107"/>
      <c r="R88" s="85"/>
      <c r="S88" s="66"/>
      <c r="T88" s="76"/>
    </row>
    <row r="89" spans="1:20" ht="30" x14ac:dyDescent="0.25">
      <c r="A89" s="94"/>
      <c r="B89" s="102"/>
      <c r="C89" s="117"/>
      <c r="D89" s="92"/>
      <c r="E89" s="94"/>
      <c r="F89" s="94"/>
      <c r="G89" s="21" t="s">
        <v>140</v>
      </c>
      <c r="H89" s="21" t="s">
        <v>191</v>
      </c>
      <c r="I89" s="30" t="s">
        <v>14</v>
      </c>
      <c r="J89" s="30">
        <v>2</v>
      </c>
      <c r="K89" s="30">
        <v>0</v>
      </c>
      <c r="L89" s="30">
        <v>1</v>
      </c>
      <c r="M89" s="30">
        <v>0</v>
      </c>
      <c r="N89" s="30">
        <v>1</v>
      </c>
      <c r="O89" s="9">
        <v>44287</v>
      </c>
      <c r="P89" s="61">
        <v>44561</v>
      </c>
      <c r="Q89" s="107"/>
      <c r="R89" s="85"/>
      <c r="S89" s="66"/>
      <c r="T89" s="76"/>
    </row>
    <row r="90" spans="1:20" ht="45.75" thickBot="1" x14ac:dyDescent="0.3">
      <c r="A90" s="94"/>
      <c r="B90" s="103"/>
      <c r="C90" s="118"/>
      <c r="D90" s="90"/>
      <c r="E90" s="95"/>
      <c r="F90" s="95"/>
      <c r="G90" s="39" t="s">
        <v>141</v>
      </c>
      <c r="H90" s="39" t="s">
        <v>191</v>
      </c>
      <c r="I90" s="38" t="s">
        <v>14</v>
      </c>
      <c r="J90" s="38">
        <v>2</v>
      </c>
      <c r="K90" s="38">
        <v>0</v>
      </c>
      <c r="L90" s="38">
        <v>1</v>
      </c>
      <c r="M90" s="38">
        <v>0</v>
      </c>
      <c r="N90" s="38">
        <v>1</v>
      </c>
      <c r="O90" s="50">
        <v>44287</v>
      </c>
      <c r="P90" s="62">
        <v>44561</v>
      </c>
      <c r="Q90" s="108"/>
      <c r="R90" s="86"/>
      <c r="S90" s="67"/>
      <c r="T90" s="77"/>
    </row>
    <row r="91" spans="1:20" ht="45" customHeight="1" x14ac:dyDescent="0.25">
      <c r="A91" s="119" t="s">
        <v>365</v>
      </c>
      <c r="B91" s="104" t="s">
        <v>364</v>
      </c>
      <c r="C91" s="116" t="s">
        <v>358</v>
      </c>
      <c r="D91" s="89" t="s">
        <v>308</v>
      </c>
      <c r="E91" s="96" t="s">
        <v>307</v>
      </c>
      <c r="F91" s="100" t="s">
        <v>306</v>
      </c>
      <c r="G91" s="41" t="s">
        <v>142</v>
      </c>
      <c r="H91" s="41" t="s">
        <v>227</v>
      </c>
      <c r="I91" s="36" t="s">
        <v>268</v>
      </c>
      <c r="J91" s="36">
        <v>4</v>
      </c>
      <c r="K91" s="36">
        <v>1</v>
      </c>
      <c r="L91" s="36">
        <v>1</v>
      </c>
      <c r="M91" s="36">
        <v>1</v>
      </c>
      <c r="N91" s="36">
        <v>1</v>
      </c>
      <c r="O91" s="49">
        <v>44197</v>
      </c>
      <c r="P91" s="60">
        <v>44561</v>
      </c>
      <c r="Q91" s="106">
        <v>0.03</v>
      </c>
      <c r="R91" s="84">
        <f>Q91/4</f>
        <v>7.4999999999999997E-3</v>
      </c>
      <c r="S91" s="68">
        <v>7.4999999999999997E-3</v>
      </c>
      <c r="T91" s="75"/>
    </row>
    <row r="92" spans="1:20" ht="45" customHeight="1" x14ac:dyDescent="0.25">
      <c r="A92" s="120"/>
      <c r="B92" s="102"/>
      <c r="C92" s="117"/>
      <c r="D92" s="92"/>
      <c r="E92" s="94"/>
      <c r="F92" s="93"/>
      <c r="G92" s="21" t="s">
        <v>143</v>
      </c>
      <c r="H92" s="21" t="s">
        <v>228</v>
      </c>
      <c r="I92" s="30" t="s">
        <v>263</v>
      </c>
      <c r="J92" s="30">
        <v>1</v>
      </c>
      <c r="K92" s="30">
        <v>1</v>
      </c>
      <c r="L92" s="30">
        <v>0</v>
      </c>
      <c r="M92" s="30">
        <v>0</v>
      </c>
      <c r="N92" s="30">
        <v>0</v>
      </c>
      <c r="O92" s="9">
        <v>44197</v>
      </c>
      <c r="P92" s="61">
        <v>44285</v>
      </c>
      <c r="Q92" s="107"/>
      <c r="R92" s="85"/>
      <c r="S92" s="66"/>
      <c r="T92" s="76"/>
    </row>
    <row r="93" spans="1:20" ht="99" customHeight="1" thickBot="1" x14ac:dyDescent="0.3">
      <c r="A93" s="120"/>
      <c r="B93" s="102"/>
      <c r="C93" s="117"/>
      <c r="D93" s="90"/>
      <c r="E93" s="95"/>
      <c r="F93" s="38" t="s">
        <v>428</v>
      </c>
      <c r="G93" s="39" t="s">
        <v>426</v>
      </c>
      <c r="H93" s="39" t="s">
        <v>427</v>
      </c>
      <c r="I93" s="38" t="s">
        <v>259</v>
      </c>
      <c r="J93" s="38">
        <v>2</v>
      </c>
      <c r="K93" s="38">
        <v>0</v>
      </c>
      <c r="L93" s="38">
        <v>1</v>
      </c>
      <c r="M93" s="38">
        <v>0</v>
      </c>
      <c r="N93" s="38">
        <v>1</v>
      </c>
      <c r="O93" s="50">
        <v>44287</v>
      </c>
      <c r="P93" s="62">
        <v>44561</v>
      </c>
      <c r="Q93" s="108"/>
      <c r="R93" s="86"/>
      <c r="S93" s="67"/>
      <c r="T93" s="77"/>
    </row>
    <row r="94" spans="1:20" ht="75" x14ac:dyDescent="0.25">
      <c r="A94" s="120"/>
      <c r="B94" s="102"/>
      <c r="C94" s="117"/>
      <c r="D94" s="89" t="s">
        <v>311</v>
      </c>
      <c r="E94" s="96" t="s">
        <v>310</v>
      </c>
      <c r="F94" s="96" t="s">
        <v>309</v>
      </c>
      <c r="G94" s="41" t="s">
        <v>137</v>
      </c>
      <c r="H94" s="41" t="s">
        <v>224</v>
      </c>
      <c r="I94" s="36" t="s">
        <v>268</v>
      </c>
      <c r="J94" s="36">
        <v>1</v>
      </c>
      <c r="K94" s="36">
        <v>1</v>
      </c>
      <c r="L94" s="36">
        <v>0</v>
      </c>
      <c r="M94" s="36">
        <v>0</v>
      </c>
      <c r="N94" s="36">
        <v>0</v>
      </c>
      <c r="O94" s="49">
        <v>44197</v>
      </c>
      <c r="P94" s="60">
        <v>44285</v>
      </c>
      <c r="Q94" s="106">
        <v>0.03</v>
      </c>
      <c r="R94" s="84">
        <f>Q94/4</f>
        <v>7.4999999999999997E-3</v>
      </c>
      <c r="S94" s="68">
        <v>7.4999999999999997E-3</v>
      </c>
      <c r="T94" s="75"/>
    </row>
    <row r="95" spans="1:20" ht="30" x14ac:dyDescent="0.25">
      <c r="A95" s="120"/>
      <c r="B95" s="102"/>
      <c r="C95" s="117"/>
      <c r="D95" s="92"/>
      <c r="E95" s="94"/>
      <c r="F95" s="94"/>
      <c r="G95" s="21" t="s">
        <v>144</v>
      </c>
      <c r="H95" s="21" t="s">
        <v>229</v>
      </c>
      <c r="I95" s="30" t="s">
        <v>263</v>
      </c>
      <c r="J95" s="30">
        <v>1</v>
      </c>
      <c r="K95" s="30">
        <v>1</v>
      </c>
      <c r="L95" s="30">
        <v>0</v>
      </c>
      <c r="M95" s="30">
        <v>0</v>
      </c>
      <c r="N95" s="30">
        <v>0</v>
      </c>
      <c r="O95" s="9">
        <v>44197</v>
      </c>
      <c r="P95" s="61">
        <v>44285</v>
      </c>
      <c r="Q95" s="107"/>
      <c r="R95" s="85"/>
      <c r="S95" s="66"/>
      <c r="T95" s="76"/>
    </row>
    <row r="96" spans="1:20" ht="45.75" thickBot="1" x14ac:dyDescent="0.3">
      <c r="A96" s="120"/>
      <c r="B96" s="102"/>
      <c r="C96" s="117"/>
      <c r="D96" s="90"/>
      <c r="E96" s="95"/>
      <c r="F96" s="95"/>
      <c r="G96" s="39" t="s">
        <v>145</v>
      </c>
      <c r="H96" s="39" t="s">
        <v>230</v>
      </c>
      <c r="I96" s="38" t="s">
        <v>263</v>
      </c>
      <c r="J96" s="38">
        <v>1</v>
      </c>
      <c r="K96" s="38">
        <v>0</v>
      </c>
      <c r="L96" s="38">
        <v>0</v>
      </c>
      <c r="M96" s="38">
        <v>1</v>
      </c>
      <c r="N96" s="38">
        <v>0</v>
      </c>
      <c r="O96" s="50">
        <v>44378</v>
      </c>
      <c r="P96" s="62">
        <v>44469</v>
      </c>
      <c r="Q96" s="108"/>
      <c r="R96" s="86"/>
      <c r="S96" s="67"/>
      <c r="T96" s="77"/>
    </row>
    <row r="97" spans="1:20" ht="60.75" thickBot="1" x14ac:dyDescent="0.3">
      <c r="A97" s="120"/>
      <c r="B97" s="102"/>
      <c r="C97" s="117"/>
      <c r="D97" s="42" t="s">
        <v>314</v>
      </c>
      <c r="E97" s="47" t="s">
        <v>313</v>
      </c>
      <c r="F97" s="47" t="s">
        <v>312</v>
      </c>
      <c r="G97" s="44" t="s">
        <v>142</v>
      </c>
      <c r="H97" s="44" t="s">
        <v>227</v>
      </c>
      <c r="I97" s="43" t="s">
        <v>268</v>
      </c>
      <c r="J97" s="43">
        <v>4</v>
      </c>
      <c r="K97" s="43">
        <v>1</v>
      </c>
      <c r="L97" s="43">
        <v>1</v>
      </c>
      <c r="M97" s="43">
        <v>1</v>
      </c>
      <c r="N97" s="43">
        <v>1</v>
      </c>
      <c r="O97" s="48">
        <v>44197</v>
      </c>
      <c r="P97" s="59">
        <v>44561</v>
      </c>
      <c r="Q97" s="54">
        <v>7.4999999999999997E-3</v>
      </c>
      <c r="R97" s="54">
        <f>Q97/4</f>
        <v>1.8749999999999999E-3</v>
      </c>
      <c r="S97" s="53">
        <v>1.9E-3</v>
      </c>
      <c r="T97" s="52"/>
    </row>
    <row r="98" spans="1:20" ht="60" x14ac:dyDescent="0.25">
      <c r="A98" s="120"/>
      <c r="B98" s="102"/>
      <c r="C98" s="117"/>
      <c r="D98" s="89" t="s">
        <v>317</v>
      </c>
      <c r="E98" s="96" t="s">
        <v>316</v>
      </c>
      <c r="F98" s="96" t="s">
        <v>315</v>
      </c>
      <c r="G98" s="41" t="s">
        <v>146</v>
      </c>
      <c r="H98" s="41" t="s">
        <v>231</v>
      </c>
      <c r="I98" s="36" t="s">
        <v>269</v>
      </c>
      <c r="J98" s="36">
        <v>1</v>
      </c>
      <c r="K98" s="36">
        <v>0</v>
      </c>
      <c r="L98" s="36">
        <v>0</v>
      </c>
      <c r="M98" s="36">
        <v>0</v>
      </c>
      <c r="N98" s="36">
        <v>1</v>
      </c>
      <c r="O98" s="49">
        <v>44470</v>
      </c>
      <c r="P98" s="60">
        <v>44561</v>
      </c>
      <c r="Q98" s="106">
        <v>2.3E-2</v>
      </c>
      <c r="R98" s="84">
        <f>Q98/4</f>
        <v>5.7499999999999999E-3</v>
      </c>
      <c r="S98" s="68">
        <v>3.0000000000000001E-3</v>
      </c>
      <c r="T98" s="75"/>
    </row>
    <row r="99" spans="1:20" ht="30" x14ac:dyDescent="0.25">
      <c r="A99" s="120"/>
      <c r="B99" s="102"/>
      <c r="C99" s="117"/>
      <c r="D99" s="92"/>
      <c r="E99" s="94"/>
      <c r="F99" s="94"/>
      <c r="G99" s="21" t="s">
        <v>398</v>
      </c>
      <c r="H99" s="21" t="s">
        <v>232</v>
      </c>
      <c r="I99" s="30" t="s">
        <v>270</v>
      </c>
      <c r="J99" s="30">
        <v>12</v>
      </c>
      <c r="K99" s="30">
        <v>3</v>
      </c>
      <c r="L99" s="30">
        <v>3</v>
      </c>
      <c r="M99" s="30">
        <v>3</v>
      </c>
      <c r="N99" s="30">
        <v>3</v>
      </c>
      <c r="O99" s="9">
        <v>44197</v>
      </c>
      <c r="P99" s="61">
        <v>44561</v>
      </c>
      <c r="Q99" s="107"/>
      <c r="R99" s="85"/>
      <c r="S99" s="66"/>
      <c r="T99" s="76"/>
    </row>
    <row r="100" spans="1:20" ht="30.75" thickBot="1" x14ac:dyDescent="0.3">
      <c r="A100" s="120"/>
      <c r="B100" s="102"/>
      <c r="C100" s="117"/>
      <c r="D100" s="90"/>
      <c r="E100" s="95"/>
      <c r="F100" s="95"/>
      <c r="G100" s="39" t="s">
        <v>147</v>
      </c>
      <c r="H100" s="39" t="s">
        <v>233</v>
      </c>
      <c r="I100" s="38" t="s">
        <v>270</v>
      </c>
      <c r="J100" s="38">
        <v>4</v>
      </c>
      <c r="K100" s="38">
        <v>1</v>
      </c>
      <c r="L100" s="38">
        <v>1</v>
      </c>
      <c r="M100" s="38">
        <v>1</v>
      </c>
      <c r="N100" s="38">
        <v>1</v>
      </c>
      <c r="O100" s="50">
        <v>44197</v>
      </c>
      <c r="P100" s="62">
        <v>44561</v>
      </c>
      <c r="Q100" s="108"/>
      <c r="R100" s="86"/>
      <c r="S100" s="67"/>
      <c r="T100" s="77"/>
    </row>
    <row r="101" spans="1:20" ht="60" x14ac:dyDescent="0.25">
      <c r="A101" s="120"/>
      <c r="B101" s="102"/>
      <c r="C101" s="117"/>
      <c r="D101" s="89" t="s">
        <v>321</v>
      </c>
      <c r="E101" s="96" t="s">
        <v>319</v>
      </c>
      <c r="F101" s="96" t="s">
        <v>318</v>
      </c>
      <c r="G101" s="41" t="s">
        <v>148</v>
      </c>
      <c r="H101" s="41" t="s">
        <v>234</v>
      </c>
      <c r="I101" s="36" t="s">
        <v>22</v>
      </c>
      <c r="J101" s="36">
        <v>4</v>
      </c>
      <c r="K101" s="36">
        <v>1</v>
      </c>
      <c r="L101" s="36">
        <v>1</v>
      </c>
      <c r="M101" s="36">
        <v>1</v>
      </c>
      <c r="N101" s="36">
        <v>1</v>
      </c>
      <c r="O101" s="49">
        <v>44197</v>
      </c>
      <c r="P101" s="60">
        <v>44561</v>
      </c>
      <c r="Q101" s="106">
        <v>1.4999999999999999E-2</v>
      </c>
      <c r="R101" s="84">
        <f>Q101/4</f>
        <v>3.7499999999999999E-3</v>
      </c>
      <c r="S101" s="68">
        <v>3.8E-3</v>
      </c>
      <c r="T101" s="75"/>
    </row>
    <row r="102" spans="1:20" ht="45.75" thickBot="1" x14ac:dyDescent="0.3">
      <c r="A102" s="120"/>
      <c r="B102" s="102"/>
      <c r="C102" s="117"/>
      <c r="D102" s="90"/>
      <c r="E102" s="95"/>
      <c r="F102" s="95"/>
      <c r="G102" s="39" t="s">
        <v>149</v>
      </c>
      <c r="H102" s="39" t="s">
        <v>235</v>
      </c>
      <c r="I102" s="38" t="s">
        <v>22</v>
      </c>
      <c r="J102" s="38">
        <v>4</v>
      </c>
      <c r="K102" s="38">
        <v>1</v>
      </c>
      <c r="L102" s="38">
        <v>1</v>
      </c>
      <c r="M102" s="38">
        <v>1</v>
      </c>
      <c r="N102" s="38">
        <v>1</v>
      </c>
      <c r="O102" s="50">
        <v>44197</v>
      </c>
      <c r="P102" s="62">
        <v>44561</v>
      </c>
      <c r="Q102" s="108"/>
      <c r="R102" s="86"/>
      <c r="S102" s="67"/>
      <c r="T102" s="77"/>
    </row>
    <row r="103" spans="1:20" ht="45" customHeight="1" x14ac:dyDescent="0.25">
      <c r="A103" s="120"/>
      <c r="B103" s="102"/>
      <c r="C103" s="117"/>
      <c r="D103" s="89" t="s">
        <v>322</v>
      </c>
      <c r="E103" s="96" t="s">
        <v>320</v>
      </c>
      <c r="F103" s="96" t="s">
        <v>318</v>
      </c>
      <c r="G103" s="41" t="s">
        <v>150</v>
      </c>
      <c r="H103" s="41" t="s">
        <v>236</v>
      </c>
      <c r="I103" s="36" t="s">
        <v>269</v>
      </c>
      <c r="J103" s="36">
        <v>4</v>
      </c>
      <c r="K103" s="36">
        <v>1</v>
      </c>
      <c r="L103" s="36">
        <v>1</v>
      </c>
      <c r="M103" s="36">
        <v>1</v>
      </c>
      <c r="N103" s="36">
        <v>1</v>
      </c>
      <c r="O103" s="49">
        <v>44197</v>
      </c>
      <c r="P103" s="60">
        <v>44561</v>
      </c>
      <c r="Q103" s="106">
        <v>0.03</v>
      </c>
      <c r="R103" s="84">
        <f>Q103/4</f>
        <v>7.4999999999999997E-3</v>
      </c>
      <c r="S103" s="68">
        <v>7.4999999999999997E-3</v>
      </c>
      <c r="T103" s="75"/>
    </row>
    <row r="104" spans="1:20" ht="75" customHeight="1" x14ac:dyDescent="0.25">
      <c r="A104" s="120"/>
      <c r="B104" s="102"/>
      <c r="C104" s="117"/>
      <c r="D104" s="92"/>
      <c r="E104" s="94"/>
      <c r="F104" s="94"/>
      <c r="G104" s="21" t="s">
        <v>151</v>
      </c>
      <c r="H104" s="21" t="s">
        <v>237</v>
      </c>
      <c r="I104" s="30" t="s">
        <v>269</v>
      </c>
      <c r="J104" s="30">
        <v>4</v>
      </c>
      <c r="K104" s="30">
        <v>1</v>
      </c>
      <c r="L104" s="30">
        <v>1</v>
      </c>
      <c r="M104" s="30">
        <v>1</v>
      </c>
      <c r="N104" s="30">
        <v>1</v>
      </c>
      <c r="O104" s="9">
        <v>44197</v>
      </c>
      <c r="P104" s="61">
        <v>44561</v>
      </c>
      <c r="Q104" s="107"/>
      <c r="R104" s="85"/>
      <c r="S104" s="66"/>
      <c r="T104" s="76"/>
    </row>
    <row r="105" spans="1:20" ht="75.75" thickBot="1" x14ac:dyDescent="0.3">
      <c r="A105" s="120"/>
      <c r="B105" s="102"/>
      <c r="C105" s="117"/>
      <c r="D105" s="90"/>
      <c r="E105" s="95"/>
      <c r="F105" s="95"/>
      <c r="G105" s="39" t="s">
        <v>152</v>
      </c>
      <c r="H105" s="39" t="s">
        <v>238</v>
      </c>
      <c r="I105" s="38" t="s">
        <v>269</v>
      </c>
      <c r="J105" s="38">
        <v>4</v>
      </c>
      <c r="K105" s="38">
        <v>1</v>
      </c>
      <c r="L105" s="38">
        <v>1</v>
      </c>
      <c r="M105" s="38">
        <v>1</v>
      </c>
      <c r="N105" s="38">
        <v>1</v>
      </c>
      <c r="O105" s="50">
        <v>44197</v>
      </c>
      <c r="P105" s="62">
        <v>44561</v>
      </c>
      <c r="Q105" s="108"/>
      <c r="R105" s="86"/>
      <c r="S105" s="67"/>
      <c r="T105" s="77"/>
    </row>
    <row r="106" spans="1:20" ht="60" x14ac:dyDescent="0.25">
      <c r="A106" s="120"/>
      <c r="B106" s="102"/>
      <c r="C106" s="117"/>
      <c r="D106" s="89" t="s">
        <v>325</v>
      </c>
      <c r="E106" s="96" t="s">
        <v>324</v>
      </c>
      <c r="F106" s="96" t="s">
        <v>318</v>
      </c>
      <c r="G106" s="41" t="s">
        <v>153</v>
      </c>
      <c r="H106" s="41" t="s">
        <v>236</v>
      </c>
      <c r="I106" s="36" t="s">
        <v>269</v>
      </c>
      <c r="J106" s="36">
        <v>4</v>
      </c>
      <c r="K106" s="36">
        <v>1</v>
      </c>
      <c r="L106" s="36">
        <v>1</v>
      </c>
      <c r="M106" s="36">
        <v>1</v>
      </c>
      <c r="N106" s="36">
        <v>1</v>
      </c>
      <c r="O106" s="49">
        <v>44197</v>
      </c>
      <c r="P106" s="60">
        <v>44561</v>
      </c>
      <c r="Q106" s="106">
        <f>0.75*7/100</f>
        <v>5.2499999999999998E-2</v>
      </c>
      <c r="R106" s="84">
        <f>Q106/4</f>
        <v>1.3125E-2</v>
      </c>
      <c r="S106" s="68">
        <v>1.3100000000000001E-2</v>
      </c>
      <c r="T106" s="75"/>
    </row>
    <row r="107" spans="1:20" ht="45" x14ac:dyDescent="0.25">
      <c r="A107" s="120"/>
      <c r="B107" s="102"/>
      <c r="C107" s="117"/>
      <c r="D107" s="92"/>
      <c r="E107" s="94"/>
      <c r="F107" s="94"/>
      <c r="G107" s="21" t="s">
        <v>154</v>
      </c>
      <c r="H107" s="21" t="s">
        <v>236</v>
      </c>
      <c r="I107" s="30" t="s">
        <v>269</v>
      </c>
      <c r="J107" s="30">
        <v>4</v>
      </c>
      <c r="K107" s="30">
        <v>1</v>
      </c>
      <c r="L107" s="30">
        <v>1</v>
      </c>
      <c r="M107" s="30">
        <v>1</v>
      </c>
      <c r="N107" s="30">
        <v>1</v>
      </c>
      <c r="O107" s="9">
        <v>44197</v>
      </c>
      <c r="P107" s="61">
        <v>44561</v>
      </c>
      <c r="Q107" s="107"/>
      <c r="R107" s="85"/>
      <c r="S107" s="66"/>
      <c r="T107" s="76"/>
    </row>
    <row r="108" spans="1:20" ht="45" x14ac:dyDescent="0.25">
      <c r="A108" s="120"/>
      <c r="B108" s="102"/>
      <c r="C108" s="117"/>
      <c r="D108" s="92"/>
      <c r="E108" s="94"/>
      <c r="F108" s="94"/>
      <c r="G108" s="21" t="s">
        <v>155</v>
      </c>
      <c r="H108" s="21" t="s">
        <v>239</v>
      </c>
      <c r="I108" s="30" t="s">
        <v>269</v>
      </c>
      <c r="J108" s="30">
        <v>4</v>
      </c>
      <c r="K108" s="30">
        <v>1</v>
      </c>
      <c r="L108" s="30">
        <v>1</v>
      </c>
      <c r="M108" s="30">
        <v>1</v>
      </c>
      <c r="N108" s="30">
        <v>1</v>
      </c>
      <c r="O108" s="9">
        <v>44197</v>
      </c>
      <c r="P108" s="61">
        <v>44561</v>
      </c>
      <c r="Q108" s="107"/>
      <c r="R108" s="85"/>
      <c r="S108" s="66"/>
      <c r="T108" s="76"/>
    </row>
    <row r="109" spans="1:20" ht="45" x14ac:dyDescent="0.25">
      <c r="A109" s="120"/>
      <c r="B109" s="102"/>
      <c r="C109" s="117"/>
      <c r="D109" s="92"/>
      <c r="E109" s="94"/>
      <c r="F109" s="94"/>
      <c r="G109" s="21" t="s">
        <v>156</v>
      </c>
      <c r="H109" s="21" t="s">
        <v>240</v>
      </c>
      <c r="I109" s="30" t="s">
        <v>269</v>
      </c>
      <c r="J109" s="30">
        <v>4</v>
      </c>
      <c r="K109" s="30">
        <v>1</v>
      </c>
      <c r="L109" s="30">
        <v>1</v>
      </c>
      <c r="M109" s="30">
        <v>1</v>
      </c>
      <c r="N109" s="30">
        <v>1</v>
      </c>
      <c r="O109" s="9">
        <v>44197</v>
      </c>
      <c r="P109" s="61">
        <v>44561</v>
      </c>
      <c r="Q109" s="107"/>
      <c r="R109" s="85"/>
      <c r="S109" s="66"/>
      <c r="T109" s="76"/>
    </row>
    <row r="110" spans="1:20" ht="30" x14ac:dyDescent="0.25">
      <c r="A110" s="120"/>
      <c r="B110" s="102"/>
      <c r="C110" s="117"/>
      <c r="D110" s="92"/>
      <c r="E110" s="94"/>
      <c r="F110" s="94"/>
      <c r="G110" s="21" t="s">
        <v>157</v>
      </c>
      <c r="H110" s="21" t="s">
        <v>241</v>
      </c>
      <c r="I110" s="30" t="s">
        <v>269</v>
      </c>
      <c r="J110" s="30">
        <v>4</v>
      </c>
      <c r="K110" s="30">
        <v>1</v>
      </c>
      <c r="L110" s="30">
        <v>1</v>
      </c>
      <c r="M110" s="30">
        <v>1</v>
      </c>
      <c r="N110" s="30">
        <v>1</v>
      </c>
      <c r="O110" s="9">
        <v>44197</v>
      </c>
      <c r="P110" s="61">
        <v>44561</v>
      </c>
      <c r="Q110" s="107"/>
      <c r="R110" s="85"/>
      <c r="S110" s="66"/>
      <c r="T110" s="76"/>
    </row>
    <row r="111" spans="1:20" ht="30" customHeight="1" x14ac:dyDescent="0.25">
      <c r="A111" s="120"/>
      <c r="B111" s="102"/>
      <c r="C111" s="117"/>
      <c r="D111" s="92"/>
      <c r="E111" s="94"/>
      <c r="F111" s="94"/>
      <c r="G111" s="21" t="s">
        <v>158</v>
      </c>
      <c r="H111" s="21" t="s">
        <v>242</v>
      </c>
      <c r="I111" s="30" t="s">
        <v>269</v>
      </c>
      <c r="J111" s="30">
        <v>4</v>
      </c>
      <c r="K111" s="30">
        <v>1</v>
      </c>
      <c r="L111" s="30">
        <v>1</v>
      </c>
      <c r="M111" s="30">
        <v>1</v>
      </c>
      <c r="N111" s="30">
        <v>1</v>
      </c>
      <c r="O111" s="9">
        <v>44197</v>
      </c>
      <c r="P111" s="61">
        <v>44561</v>
      </c>
      <c r="Q111" s="107"/>
      <c r="R111" s="85"/>
      <c r="S111" s="66"/>
      <c r="T111" s="76"/>
    </row>
    <row r="112" spans="1:20" ht="45.75" thickBot="1" x14ac:dyDescent="0.3">
      <c r="A112" s="120"/>
      <c r="B112" s="102"/>
      <c r="C112" s="117"/>
      <c r="D112" s="90"/>
      <c r="E112" s="95"/>
      <c r="F112" s="95"/>
      <c r="G112" s="39" t="s">
        <v>159</v>
      </c>
      <c r="H112" s="39" t="s">
        <v>243</v>
      </c>
      <c r="I112" s="38" t="s">
        <v>269</v>
      </c>
      <c r="J112" s="38">
        <v>4</v>
      </c>
      <c r="K112" s="38">
        <v>1</v>
      </c>
      <c r="L112" s="38">
        <v>1</v>
      </c>
      <c r="M112" s="38">
        <v>1</v>
      </c>
      <c r="N112" s="38">
        <v>1</v>
      </c>
      <c r="O112" s="50">
        <v>44197</v>
      </c>
      <c r="P112" s="62">
        <v>44561</v>
      </c>
      <c r="Q112" s="108"/>
      <c r="R112" s="86"/>
      <c r="S112" s="67"/>
      <c r="T112" s="77"/>
    </row>
    <row r="113" spans="1:20" ht="75.75" thickBot="1" x14ac:dyDescent="0.3">
      <c r="A113" s="120"/>
      <c r="B113" s="102"/>
      <c r="C113" s="118"/>
      <c r="D113" s="42" t="s">
        <v>331</v>
      </c>
      <c r="E113" s="47" t="s">
        <v>328</v>
      </c>
      <c r="F113" s="47" t="s">
        <v>318</v>
      </c>
      <c r="G113" s="44" t="s">
        <v>167</v>
      </c>
      <c r="H113" s="44" t="s">
        <v>246</v>
      </c>
      <c r="I113" s="43" t="s">
        <v>262</v>
      </c>
      <c r="J113" s="43">
        <v>4</v>
      </c>
      <c r="K113" s="43">
        <v>1</v>
      </c>
      <c r="L113" s="43">
        <v>1</v>
      </c>
      <c r="M113" s="43">
        <v>1</v>
      </c>
      <c r="N113" s="43">
        <v>1</v>
      </c>
      <c r="O113" s="48">
        <v>44197</v>
      </c>
      <c r="P113" s="59">
        <v>44561</v>
      </c>
      <c r="Q113" s="54">
        <v>8.0000000000000002E-3</v>
      </c>
      <c r="R113" s="54">
        <f>Q113/4</f>
        <v>2E-3</v>
      </c>
      <c r="S113" s="53">
        <v>2E-3</v>
      </c>
      <c r="T113" s="52"/>
    </row>
    <row r="114" spans="1:20" ht="75" x14ac:dyDescent="0.25">
      <c r="A114" s="120"/>
      <c r="B114" s="102"/>
      <c r="C114" s="116" t="s">
        <v>413</v>
      </c>
      <c r="D114" s="89" t="s">
        <v>326</v>
      </c>
      <c r="E114" s="96" t="s">
        <v>323</v>
      </c>
      <c r="F114" s="96" t="s">
        <v>318</v>
      </c>
      <c r="G114" s="41" t="s">
        <v>160</v>
      </c>
      <c r="H114" s="41" t="s">
        <v>244</v>
      </c>
      <c r="I114" s="36" t="s">
        <v>271</v>
      </c>
      <c r="J114" s="36">
        <v>1</v>
      </c>
      <c r="K114" s="36">
        <v>1</v>
      </c>
      <c r="L114" s="36">
        <v>0</v>
      </c>
      <c r="M114" s="36">
        <v>0</v>
      </c>
      <c r="N114" s="36">
        <v>0</v>
      </c>
      <c r="O114" s="49">
        <v>44197</v>
      </c>
      <c r="P114" s="60">
        <v>44285</v>
      </c>
      <c r="Q114" s="106">
        <v>0.03</v>
      </c>
      <c r="R114" s="84">
        <f>Q114/4</f>
        <v>7.4999999999999997E-3</v>
      </c>
      <c r="S114" s="68">
        <v>7.4999999999999997E-3</v>
      </c>
      <c r="T114" s="75"/>
    </row>
    <row r="115" spans="1:20" ht="30" x14ac:dyDescent="0.25">
      <c r="A115" s="120"/>
      <c r="B115" s="102"/>
      <c r="C115" s="117"/>
      <c r="D115" s="92"/>
      <c r="E115" s="94"/>
      <c r="F115" s="94"/>
      <c r="G115" s="21" t="s">
        <v>161</v>
      </c>
      <c r="H115" s="21" t="s">
        <v>236</v>
      </c>
      <c r="I115" s="30" t="s">
        <v>271</v>
      </c>
      <c r="J115" s="30">
        <v>4</v>
      </c>
      <c r="K115" s="30">
        <v>1</v>
      </c>
      <c r="L115" s="30">
        <v>1</v>
      </c>
      <c r="M115" s="30">
        <v>1</v>
      </c>
      <c r="N115" s="30">
        <v>1</v>
      </c>
      <c r="O115" s="9">
        <v>44197</v>
      </c>
      <c r="P115" s="61">
        <v>44561</v>
      </c>
      <c r="Q115" s="107"/>
      <c r="R115" s="85"/>
      <c r="S115" s="66"/>
      <c r="T115" s="76"/>
    </row>
    <row r="116" spans="1:20" ht="45" x14ac:dyDescent="0.25">
      <c r="A116" s="120"/>
      <c r="B116" s="102"/>
      <c r="C116" s="117"/>
      <c r="D116" s="92"/>
      <c r="E116" s="94"/>
      <c r="F116" s="94"/>
      <c r="G116" s="21" t="s">
        <v>162</v>
      </c>
      <c r="H116" s="21" t="s">
        <v>236</v>
      </c>
      <c r="I116" s="30" t="s">
        <v>271</v>
      </c>
      <c r="J116" s="30">
        <v>4</v>
      </c>
      <c r="K116" s="30">
        <v>1</v>
      </c>
      <c r="L116" s="30">
        <v>1</v>
      </c>
      <c r="M116" s="30">
        <v>1</v>
      </c>
      <c r="N116" s="30">
        <v>1</v>
      </c>
      <c r="O116" s="9">
        <v>44197</v>
      </c>
      <c r="P116" s="61">
        <v>44561</v>
      </c>
      <c r="Q116" s="107"/>
      <c r="R116" s="85"/>
      <c r="S116" s="66"/>
      <c r="T116" s="76"/>
    </row>
    <row r="117" spans="1:20" ht="60.75" thickBot="1" x14ac:dyDescent="0.3">
      <c r="A117" s="120"/>
      <c r="B117" s="102"/>
      <c r="C117" s="117"/>
      <c r="D117" s="90"/>
      <c r="E117" s="95"/>
      <c r="F117" s="95"/>
      <c r="G117" s="39" t="s">
        <v>163</v>
      </c>
      <c r="H117" s="39" t="s">
        <v>236</v>
      </c>
      <c r="I117" s="38" t="s">
        <v>271</v>
      </c>
      <c r="J117" s="38">
        <v>4</v>
      </c>
      <c r="K117" s="38">
        <v>1</v>
      </c>
      <c r="L117" s="38">
        <v>1</v>
      </c>
      <c r="M117" s="38">
        <v>1</v>
      </c>
      <c r="N117" s="38">
        <v>1</v>
      </c>
      <c r="O117" s="50">
        <v>44197</v>
      </c>
      <c r="P117" s="62">
        <v>44561</v>
      </c>
      <c r="Q117" s="108"/>
      <c r="R117" s="86"/>
      <c r="S117" s="67"/>
      <c r="T117" s="77"/>
    </row>
    <row r="118" spans="1:20" ht="30" x14ac:dyDescent="0.25">
      <c r="A118" s="120"/>
      <c r="B118" s="102"/>
      <c r="C118" s="117"/>
      <c r="D118" s="89" t="s">
        <v>330</v>
      </c>
      <c r="E118" s="96" t="s">
        <v>327</v>
      </c>
      <c r="F118" s="96" t="s">
        <v>318</v>
      </c>
      <c r="G118" s="41" t="s">
        <v>164</v>
      </c>
      <c r="H118" s="41" t="s">
        <v>236</v>
      </c>
      <c r="I118" s="36" t="s">
        <v>272</v>
      </c>
      <c r="J118" s="36">
        <v>4</v>
      </c>
      <c r="K118" s="36">
        <v>1</v>
      </c>
      <c r="L118" s="36">
        <v>1</v>
      </c>
      <c r="M118" s="36">
        <v>1</v>
      </c>
      <c r="N118" s="36">
        <v>1</v>
      </c>
      <c r="O118" s="49">
        <v>44197</v>
      </c>
      <c r="P118" s="60">
        <v>44561</v>
      </c>
      <c r="Q118" s="106">
        <v>0.03</v>
      </c>
      <c r="R118" s="84">
        <f>Q118/4</f>
        <v>7.4999999999999997E-3</v>
      </c>
      <c r="S118" s="68">
        <v>7.4999999999999997E-3</v>
      </c>
      <c r="T118" s="75"/>
    </row>
    <row r="119" spans="1:20" ht="45" x14ac:dyDescent="0.25">
      <c r="A119" s="120"/>
      <c r="B119" s="102"/>
      <c r="C119" s="117"/>
      <c r="D119" s="92"/>
      <c r="E119" s="94"/>
      <c r="F119" s="94"/>
      <c r="G119" s="21" t="s">
        <v>165</v>
      </c>
      <c r="H119" s="21" t="s">
        <v>236</v>
      </c>
      <c r="I119" s="30" t="s">
        <v>272</v>
      </c>
      <c r="J119" s="30">
        <v>4</v>
      </c>
      <c r="K119" s="30">
        <v>1</v>
      </c>
      <c r="L119" s="30">
        <v>1</v>
      </c>
      <c r="M119" s="30">
        <v>1</v>
      </c>
      <c r="N119" s="30">
        <v>1</v>
      </c>
      <c r="O119" s="9">
        <v>44197</v>
      </c>
      <c r="P119" s="61">
        <v>44561</v>
      </c>
      <c r="Q119" s="107"/>
      <c r="R119" s="85"/>
      <c r="S119" s="66"/>
      <c r="T119" s="76"/>
    </row>
    <row r="120" spans="1:20" ht="30.75" thickBot="1" x14ac:dyDescent="0.3">
      <c r="A120" s="120"/>
      <c r="B120" s="102"/>
      <c r="C120" s="118"/>
      <c r="D120" s="90"/>
      <c r="E120" s="95"/>
      <c r="F120" s="95"/>
      <c r="G120" s="39" t="s">
        <v>166</v>
      </c>
      <c r="H120" s="39" t="s">
        <v>245</v>
      </c>
      <c r="I120" s="38" t="s">
        <v>272</v>
      </c>
      <c r="J120" s="38">
        <v>4</v>
      </c>
      <c r="K120" s="38">
        <v>1</v>
      </c>
      <c r="L120" s="38">
        <v>1</v>
      </c>
      <c r="M120" s="38">
        <v>1</v>
      </c>
      <c r="N120" s="38">
        <v>1</v>
      </c>
      <c r="O120" s="50">
        <v>44197</v>
      </c>
      <c r="P120" s="62">
        <v>44561</v>
      </c>
      <c r="Q120" s="108"/>
      <c r="R120" s="86"/>
      <c r="S120" s="67"/>
      <c r="T120" s="77"/>
    </row>
    <row r="121" spans="1:20" ht="45" x14ac:dyDescent="0.25">
      <c r="A121" s="120"/>
      <c r="B121" s="102"/>
      <c r="C121" s="105" t="s">
        <v>353</v>
      </c>
      <c r="D121" s="89" t="s">
        <v>332</v>
      </c>
      <c r="E121" s="96" t="s">
        <v>329</v>
      </c>
      <c r="F121" s="96" t="s">
        <v>318</v>
      </c>
      <c r="G121" s="41" t="s">
        <v>168</v>
      </c>
      <c r="H121" s="41" t="s">
        <v>247</v>
      </c>
      <c r="I121" s="36" t="s">
        <v>13</v>
      </c>
      <c r="J121" s="36">
        <v>4</v>
      </c>
      <c r="K121" s="36">
        <v>1</v>
      </c>
      <c r="L121" s="36">
        <v>1</v>
      </c>
      <c r="M121" s="36">
        <v>1</v>
      </c>
      <c r="N121" s="36">
        <v>1</v>
      </c>
      <c r="O121" s="49">
        <v>44197</v>
      </c>
      <c r="P121" s="60">
        <v>44561</v>
      </c>
      <c r="Q121" s="106">
        <v>1.4999999999999999E-2</v>
      </c>
      <c r="R121" s="84">
        <f>Q121/4</f>
        <v>3.7499999999999999E-3</v>
      </c>
      <c r="S121" s="68">
        <v>3.8E-3</v>
      </c>
      <c r="T121" s="75"/>
    </row>
    <row r="122" spans="1:20" ht="45.75" thickBot="1" x14ac:dyDescent="0.3">
      <c r="A122" s="121"/>
      <c r="B122" s="103"/>
      <c r="C122" s="105"/>
      <c r="D122" s="90"/>
      <c r="E122" s="95"/>
      <c r="F122" s="95"/>
      <c r="G122" s="39" t="s">
        <v>169</v>
      </c>
      <c r="H122" s="39" t="s">
        <v>248</v>
      </c>
      <c r="I122" s="38" t="s">
        <v>13</v>
      </c>
      <c r="J122" s="38">
        <v>4</v>
      </c>
      <c r="K122" s="38">
        <v>1</v>
      </c>
      <c r="L122" s="38">
        <v>1</v>
      </c>
      <c r="M122" s="38">
        <v>1</v>
      </c>
      <c r="N122" s="38">
        <v>1</v>
      </c>
      <c r="O122" s="50">
        <v>44197</v>
      </c>
      <c r="P122" s="62">
        <v>44561</v>
      </c>
      <c r="Q122" s="108"/>
      <c r="R122" s="86"/>
      <c r="S122" s="67"/>
      <c r="T122" s="77"/>
    </row>
    <row r="123" spans="1:20" ht="30" x14ac:dyDescent="0.25">
      <c r="A123" s="94" t="s">
        <v>363</v>
      </c>
      <c r="B123" s="98" t="s">
        <v>362</v>
      </c>
      <c r="C123" s="105" t="s">
        <v>359</v>
      </c>
      <c r="D123" s="89" t="s">
        <v>334</v>
      </c>
      <c r="E123" s="96" t="s">
        <v>333</v>
      </c>
      <c r="F123" s="96" t="s">
        <v>318</v>
      </c>
      <c r="G123" s="41" t="s">
        <v>170</v>
      </c>
      <c r="H123" s="41" t="s">
        <v>249</v>
      </c>
      <c r="I123" s="36" t="s">
        <v>273</v>
      </c>
      <c r="J123" s="36">
        <v>1</v>
      </c>
      <c r="K123" s="36">
        <v>1</v>
      </c>
      <c r="L123" s="36">
        <v>0</v>
      </c>
      <c r="M123" s="36">
        <v>0</v>
      </c>
      <c r="N123" s="36">
        <v>0</v>
      </c>
      <c r="O123" s="49">
        <v>44197</v>
      </c>
      <c r="P123" s="60">
        <v>44285</v>
      </c>
      <c r="Q123" s="106">
        <v>0.01</v>
      </c>
      <c r="R123" s="84">
        <f>Q123/4</f>
        <v>2.5000000000000001E-3</v>
      </c>
      <c r="S123" s="68" t="s">
        <v>446</v>
      </c>
      <c r="T123" s="75"/>
    </row>
    <row r="124" spans="1:20" ht="45.75" thickBot="1" x14ac:dyDescent="0.3">
      <c r="A124" s="94"/>
      <c r="B124" s="98"/>
      <c r="C124" s="105"/>
      <c r="D124" s="90"/>
      <c r="E124" s="95"/>
      <c r="F124" s="95"/>
      <c r="G124" s="39" t="s">
        <v>171</v>
      </c>
      <c r="H124" s="39" t="s">
        <v>250</v>
      </c>
      <c r="I124" s="38" t="s">
        <v>273</v>
      </c>
      <c r="J124" s="38">
        <v>2</v>
      </c>
      <c r="K124" s="38">
        <v>0</v>
      </c>
      <c r="L124" s="38">
        <v>1</v>
      </c>
      <c r="M124" s="38">
        <v>0</v>
      </c>
      <c r="N124" s="38">
        <v>1</v>
      </c>
      <c r="O124" s="50">
        <v>44287</v>
      </c>
      <c r="P124" s="62">
        <v>44561</v>
      </c>
      <c r="Q124" s="108"/>
      <c r="R124" s="86"/>
      <c r="S124" s="67"/>
      <c r="T124" s="77"/>
    </row>
    <row r="125" spans="1:20" ht="75.75" thickBot="1" x14ac:dyDescent="0.3">
      <c r="A125" s="94"/>
      <c r="B125" s="98"/>
      <c r="C125" s="116" t="s">
        <v>360</v>
      </c>
      <c r="D125" s="42" t="s">
        <v>335</v>
      </c>
      <c r="E125" s="47" t="s">
        <v>327</v>
      </c>
      <c r="F125" s="47" t="s">
        <v>318</v>
      </c>
      <c r="G125" s="44" t="s">
        <v>172</v>
      </c>
      <c r="H125" s="44" t="s">
        <v>251</v>
      </c>
      <c r="I125" s="43" t="s">
        <v>273</v>
      </c>
      <c r="J125" s="43">
        <v>2</v>
      </c>
      <c r="K125" s="43">
        <v>1</v>
      </c>
      <c r="L125" s="43">
        <v>0</v>
      </c>
      <c r="M125" s="43">
        <v>1</v>
      </c>
      <c r="N125" s="43">
        <v>0</v>
      </c>
      <c r="O125" s="48">
        <v>44197</v>
      </c>
      <c r="P125" s="59">
        <v>44378</v>
      </c>
      <c r="Q125" s="54">
        <f>0.75*1/100</f>
        <v>7.4999999999999997E-3</v>
      </c>
      <c r="R125" s="54">
        <f>Q125/4</f>
        <v>1.8749999999999999E-3</v>
      </c>
      <c r="S125" s="53">
        <v>1.9E-3</v>
      </c>
      <c r="T125" s="52"/>
    </row>
    <row r="126" spans="1:20" ht="30" x14ac:dyDescent="0.25">
      <c r="A126" s="94"/>
      <c r="B126" s="98"/>
      <c r="C126" s="117"/>
      <c r="D126" s="89" t="s">
        <v>338</v>
      </c>
      <c r="E126" s="96" t="s">
        <v>337</v>
      </c>
      <c r="F126" s="96" t="s">
        <v>336</v>
      </c>
      <c r="G126" s="41" t="s">
        <v>173</v>
      </c>
      <c r="H126" s="41" t="s">
        <v>252</v>
      </c>
      <c r="I126" s="36" t="s">
        <v>273</v>
      </c>
      <c r="J126" s="36">
        <v>1</v>
      </c>
      <c r="K126" s="36">
        <v>0</v>
      </c>
      <c r="L126" s="36">
        <v>0</v>
      </c>
      <c r="M126" s="36">
        <v>0</v>
      </c>
      <c r="N126" s="36">
        <v>1</v>
      </c>
      <c r="O126" s="49">
        <v>44470</v>
      </c>
      <c r="P126" s="60">
        <v>44561</v>
      </c>
      <c r="Q126" s="106">
        <v>0.01</v>
      </c>
      <c r="R126" s="84">
        <f>Q126/4</f>
        <v>2.5000000000000001E-3</v>
      </c>
      <c r="S126" s="68">
        <v>2.5000000000000001E-3</v>
      </c>
      <c r="T126" s="75"/>
    </row>
    <row r="127" spans="1:20" ht="30.75" thickBot="1" x14ac:dyDescent="0.3">
      <c r="A127" s="94"/>
      <c r="B127" s="98"/>
      <c r="C127" s="118"/>
      <c r="D127" s="90"/>
      <c r="E127" s="95"/>
      <c r="F127" s="95"/>
      <c r="G127" s="39" t="s">
        <v>174</v>
      </c>
      <c r="H127" s="39" t="s">
        <v>252</v>
      </c>
      <c r="I127" s="38" t="s">
        <v>273</v>
      </c>
      <c r="J127" s="38">
        <v>1</v>
      </c>
      <c r="K127" s="38">
        <v>0</v>
      </c>
      <c r="L127" s="38">
        <v>0</v>
      </c>
      <c r="M127" s="38">
        <v>0</v>
      </c>
      <c r="N127" s="38">
        <v>1</v>
      </c>
      <c r="O127" s="50">
        <v>44470</v>
      </c>
      <c r="P127" s="62">
        <v>44561</v>
      </c>
      <c r="Q127" s="108"/>
      <c r="R127" s="86"/>
      <c r="S127" s="67"/>
      <c r="T127" s="77"/>
    </row>
    <row r="128" spans="1:20" ht="30" x14ac:dyDescent="0.25">
      <c r="A128" s="94"/>
      <c r="B128" s="98"/>
      <c r="C128" s="116" t="s">
        <v>361</v>
      </c>
      <c r="D128" s="91" t="s">
        <v>339</v>
      </c>
      <c r="E128" s="93" t="s">
        <v>327</v>
      </c>
      <c r="F128" s="93" t="s">
        <v>318</v>
      </c>
      <c r="G128" s="34" t="s">
        <v>175</v>
      </c>
      <c r="H128" s="34" t="s">
        <v>212</v>
      </c>
      <c r="I128" s="31" t="s">
        <v>273</v>
      </c>
      <c r="J128" s="31">
        <v>1</v>
      </c>
      <c r="K128" s="31">
        <v>1</v>
      </c>
      <c r="L128" s="31">
        <v>0</v>
      </c>
      <c r="M128" s="31">
        <v>0</v>
      </c>
      <c r="N128" s="31">
        <v>0</v>
      </c>
      <c r="O128" s="46">
        <v>44197</v>
      </c>
      <c r="P128" s="63">
        <v>44285</v>
      </c>
      <c r="Q128" s="109">
        <f>0.75*4/100</f>
        <v>0.03</v>
      </c>
      <c r="R128" s="85">
        <f>Q128/4</f>
        <v>7.4999999999999997E-3</v>
      </c>
      <c r="S128" s="66">
        <v>7.4999999999999997E-3</v>
      </c>
      <c r="T128" s="144"/>
    </row>
    <row r="129" spans="1:20" x14ac:dyDescent="0.25">
      <c r="A129" s="94"/>
      <c r="B129" s="98"/>
      <c r="C129" s="117"/>
      <c r="D129" s="92"/>
      <c r="E129" s="94"/>
      <c r="F129" s="94"/>
      <c r="G129" s="21" t="s">
        <v>176</v>
      </c>
      <c r="H129" s="21" t="s">
        <v>253</v>
      </c>
      <c r="I129" s="30" t="s">
        <v>273</v>
      </c>
      <c r="J129" s="30">
        <v>2</v>
      </c>
      <c r="K129" s="30">
        <v>0</v>
      </c>
      <c r="L129" s="30">
        <v>1</v>
      </c>
      <c r="M129" s="30">
        <v>0</v>
      </c>
      <c r="N129" s="30">
        <v>1</v>
      </c>
      <c r="O129" s="9">
        <v>44287</v>
      </c>
      <c r="P129" s="61">
        <v>44561</v>
      </c>
      <c r="Q129" s="107"/>
      <c r="R129" s="85"/>
      <c r="S129" s="66"/>
      <c r="T129" s="76"/>
    </row>
    <row r="130" spans="1:20" ht="30" x14ac:dyDescent="0.25">
      <c r="A130" s="94"/>
      <c r="B130" s="98"/>
      <c r="C130" s="117"/>
      <c r="D130" s="92"/>
      <c r="E130" s="94"/>
      <c r="F130" s="94"/>
      <c r="G130" s="21" t="s">
        <v>177</v>
      </c>
      <c r="H130" s="21" t="s">
        <v>212</v>
      </c>
      <c r="I130" s="30" t="s">
        <v>273</v>
      </c>
      <c r="J130" s="30">
        <v>1</v>
      </c>
      <c r="K130" s="30">
        <v>1</v>
      </c>
      <c r="L130" s="30">
        <v>0</v>
      </c>
      <c r="M130" s="30">
        <v>0</v>
      </c>
      <c r="N130" s="30">
        <v>0</v>
      </c>
      <c r="O130" s="9">
        <v>44197</v>
      </c>
      <c r="P130" s="61">
        <v>44285</v>
      </c>
      <c r="Q130" s="107"/>
      <c r="R130" s="85"/>
      <c r="S130" s="66"/>
      <c r="T130" s="76"/>
    </row>
    <row r="131" spans="1:20" ht="15.75" thickBot="1" x14ac:dyDescent="0.3">
      <c r="A131" s="94"/>
      <c r="B131" s="98"/>
      <c r="C131" s="117"/>
      <c r="D131" s="90"/>
      <c r="E131" s="95"/>
      <c r="F131" s="95"/>
      <c r="G131" s="39" t="s">
        <v>178</v>
      </c>
      <c r="H131" s="39" t="s">
        <v>215</v>
      </c>
      <c r="I131" s="38" t="s">
        <v>273</v>
      </c>
      <c r="J131" s="38">
        <v>2</v>
      </c>
      <c r="K131" s="38">
        <v>0</v>
      </c>
      <c r="L131" s="38">
        <v>1</v>
      </c>
      <c r="M131" s="38">
        <v>0</v>
      </c>
      <c r="N131" s="38">
        <v>1</v>
      </c>
      <c r="O131" s="50">
        <v>44287</v>
      </c>
      <c r="P131" s="62">
        <v>44561</v>
      </c>
      <c r="Q131" s="108"/>
      <c r="R131" s="86"/>
      <c r="S131" s="67"/>
      <c r="T131" s="77"/>
    </row>
    <row r="132" spans="1:20" ht="60" x14ac:dyDescent="0.25">
      <c r="A132" s="94"/>
      <c r="B132" s="98"/>
      <c r="C132" s="117"/>
      <c r="D132" s="89" t="s">
        <v>340</v>
      </c>
      <c r="E132" s="96" t="s">
        <v>327</v>
      </c>
      <c r="F132" s="96" t="s">
        <v>318</v>
      </c>
      <c r="G132" s="41" t="s">
        <v>179</v>
      </c>
      <c r="H132" s="41" t="s">
        <v>254</v>
      </c>
      <c r="I132" s="36" t="s">
        <v>266</v>
      </c>
      <c r="J132" s="36">
        <v>4</v>
      </c>
      <c r="K132" s="36">
        <v>1</v>
      </c>
      <c r="L132" s="36">
        <v>1</v>
      </c>
      <c r="M132" s="36">
        <v>1</v>
      </c>
      <c r="N132" s="36">
        <v>1</v>
      </c>
      <c r="O132" s="49">
        <v>44197</v>
      </c>
      <c r="P132" s="60">
        <v>44561</v>
      </c>
      <c r="Q132" s="106">
        <v>0.03</v>
      </c>
      <c r="R132" s="84">
        <f>Q132/4</f>
        <v>7.4999999999999997E-3</v>
      </c>
      <c r="S132" s="68">
        <v>7.4999999999999997E-3</v>
      </c>
      <c r="T132" s="75"/>
    </row>
    <row r="133" spans="1:20" ht="60" x14ac:dyDescent="0.25">
      <c r="A133" s="94"/>
      <c r="B133" s="98"/>
      <c r="C133" s="117"/>
      <c r="D133" s="92"/>
      <c r="E133" s="94"/>
      <c r="F133" s="94"/>
      <c r="G133" s="22" t="s">
        <v>180</v>
      </c>
      <c r="H133" s="22" t="s">
        <v>391</v>
      </c>
      <c r="I133" s="17" t="s">
        <v>266</v>
      </c>
      <c r="J133" s="30">
        <v>2</v>
      </c>
      <c r="K133" s="30">
        <v>0</v>
      </c>
      <c r="L133" s="30">
        <v>1</v>
      </c>
      <c r="M133" s="30">
        <v>0</v>
      </c>
      <c r="N133" s="30">
        <v>1</v>
      </c>
      <c r="O133" s="9">
        <v>44287</v>
      </c>
      <c r="P133" s="61">
        <v>44561</v>
      </c>
      <c r="Q133" s="107"/>
      <c r="R133" s="85"/>
      <c r="S133" s="66"/>
      <c r="T133" s="76"/>
    </row>
    <row r="134" spans="1:20" ht="45" x14ac:dyDescent="0.25">
      <c r="A134" s="94"/>
      <c r="B134" s="98"/>
      <c r="C134" s="117"/>
      <c r="D134" s="92"/>
      <c r="E134" s="94"/>
      <c r="F134" s="94"/>
      <c r="G134" s="21" t="s">
        <v>386</v>
      </c>
      <c r="H134" s="21" t="s">
        <v>255</v>
      </c>
      <c r="I134" s="30" t="s">
        <v>266</v>
      </c>
      <c r="J134" s="30">
        <v>10</v>
      </c>
      <c r="K134" s="30">
        <v>0</v>
      </c>
      <c r="L134" s="30">
        <v>5</v>
      </c>
      <c r="M134" s="30">
        <v>0</v>
      </c>
      <c r="N134" s="30">
        <v>5</v>
      </c>
      <c r="O134" s="9">
        <v>44287</v>
      </c>
      <c r="P134" s="61">
        <v>44561</v>
      </c>
      <c r="Q134" s="107"/>
      <c r="R134" s="85"/>
      <c r="S134" s="66"/>
      <c r="T134" s="76"/>
    </row>
    <row r="135" spans="1:20" ht="30" x14ac:dyDescent="0.25">
      <c r="A135" s="94"/>
      <c r="B135" s="98"/>
      <c r="C135" s="117"/>
      <c r="D135" s="92"/>
      <c r="E135" s="94"/>
      <c r="F135" s="94"/>
      <c r="G135" s="21" t="s">
        <v>390</v>
      </c>
      <c r="H135" s="21" t="s">
        <v>256</v>
      </c>
      <c r="I135" s="30" t="s">
        <v>266</v>
      </c>
      <c r="J135" s="30">
        <v>1</v>
      </c>
      <c r="K135" s="30">
        <v>0</v>
      </c>
      <c r="L135" s="30">
        <v>0</v>
      </c>
      <c r="M135" s="30">
        <v>0</v>
      </c>
      <c r="N135" s="30">
        <v>1</v>
      </c>
      <c r="O135" s="9">
        <v>44470</v>
      </c>
      <c r="P135" s="61">
        <v>44561</v>
      </c>
      <c r="Q135" s="107"/>
      <c r="R135" s="85"/>
      <c r="S135" s="66"/>
      <c r="T135" s="76"/>
    </row>
    <row r="136" spans="1:20" x14ac:dyDescent="0.25">
      <c r="A136" s="94"/>
      <c r="B136" s="98"/>
      <c r="C136" s="117"/>
      <c r="D136" s="92"/>
      <c r="E136" s="94"/>
      <c r="F136" s="94"/>
      <c r="G136" s="21" t="s">
        <v>385</v>
      </c>
      <c r="H136" s="21" t="s">
        <v>257</v>
      </c>
      <c r="I136" s="30" t="s">
        <v>266</v>
      </c>
      <c r="J136" s="30">
        <v>12</v>
      </c>
      <c r="K136" s="30">
        <v>3</v>
      </c>
      <c r="L136" s="30">
        <v>3</v>
      </c>
      <c r="M136" s="30">
        <v>3</v>
      </c>
      <c r="N136" s="30">
        <v>3</v>
      </c>
      <c r="O136" s="9">
        <v>44197</v>
      </c>
      <c r="P136" s="61">
        <v>44561</v>
      </c>
      <c r="Q136" s="107"/>
      <c r="R136" s="85"/>
      <c r="S136" s="66"/>
      <c r="T136" s="76"/>
    </row>
    <row r="137" spans="1:20" ht="30.75" thickBot="1" x14ac:dyDescent="0.3">
      <c r="A137" s="94"/>
      <c r="B137" s="98"/>
      <c r="C137" s="118"/>
      <c r="D137" s="90"/>
      <c r="E137" s="95"/>
      <c r="F137" s="95"/>
      <c r="G137" s="39" t="s">
        <v>383</v>
      </c>
      <c r="H137" s="39" t="s">
        <v>384</v>
      </c>
      <c r="I137" s="38" t="s">
        <v>266</v>
      </c>
      <c r="J137" s="38">
        <v>4</v>
      </c>
      <c r="K137" s="38">
        <v>1</v>
      </c>
      <c r="L137" s="38">
        <v>1</v>
      </c>
      <c r="M137" s="38">
        <v>1</v>
      </c>
      <c r="N137" s="38">
        <v>1</v>
      </c>
      <c r="O137" s="50">
        <v>44197</v>
      </c>
      <c r="P137" s="62">
        <v>44561</v>
      </c>
      <c r="Q137" s="108"/>
      <c r="R137" s="86"/>
      <c r="S137" s="67"/>
      <c r="T137" s="77"/>
    </row>
    <row r="138" spans="1:20" ht="15.75" x14ac:dyDescent="0.25">
      <c r="A138" s="10"/>
      <c r="B138" s="11"/>
      <c r="C138" s="10"/>
      <c r="D138" s="11"/>
      <c r="E138" s="10"/>
      <c r="F138" s="10"/>
      <c r="G138" s="28"/>
      <c r="H138" s="23"/>
      <c r="I138" s="10"/>
      <c r="J138" s="11"/>
      <c r="K138" s="10"/>
      <c r="L138" s="10"/>
      <c r="M138" s="10"/>
      <c r="N138" s="10"/>
      <c r="O138" s="10"/>
      <c r="P138" s="10"/>
      <c r="Q138" s="29">
        <f>SUM(Q11:Q137)</f>
        <v>1.0001000000000002</v>
      </c>
      <c r="R138" s="29">
        <f>SUM(R11:R137)</f>
        <v>0.25002500000000005</v>
      </c>
      <c r="S138" s="29">
        <f>SUM(S11:S137)</f>
        <v>0.2483000000000001</v>
      </c>
      <c r="T138" s="10"/>
    </row>
    <row r="140" spans="1:20" ht="30" x14ac:dyDescent="0.25">
      <c r="A140" s="5" t="s">
        <v>366</v>
      </c>
      <c r="B140" s="27" t="s">
        <v>367</v>
      </c>
      <c r="C140" s="5" t="s">
        <v>415</v>
      </c>
      <c r="D140" s="27" t="s">
        <v>434</v>
      </c>
      <c r="G140" s="25" t="s">
        <v>435</v>
      </c>
      <c r="J140" s="8">
        <f>SUM(J11:J137)</f>
        <v>380</v>
      </c>
      <c r="P140" s="5" t="s">
        <v>440</v>
      </c>
      <c r="Q140" s="24">
        <f>(S138/R138)</f>
        <v>0.99310068993100709</v>
      </c>
    </row>
    <row r="144" spans="1:20" x14ac:dyDescent="0.25">
      <c r="A144" s="114" t="s">
        <v>421</v>
      </c>
      <c r="B144" s="115"/>
    </row>
  </sheetData>
  <autoFilter ref="A10:T138"/>
  <mergeCells count="240">
    <mergeCell ref="A7:G9"/>
    <mergeCell ref="H7:T9"/>
    <mergeCell ref="C11:C26"/>
    <mergeCell ref="T132:T137"/>
    <mergeCell ref="A1:B6"/>
    <mergeCell ref="C1:O1"/>
    <mergeCell ref="C2:O2"/>
    <mergeCell ref="C3:O3"/>
    <mergeCell ref="C4:O6"/>
    <mergeCell ref="P1:Q2"/>
    <mergeCell ref="P3:Q4"/>
    <mergeCell ref="T101:T102"/>
    <mergeCell ref="T103:T105"/>
    <mergeCell ref="T106:T112"/>
    <mergeCell ref="T114:T117"/>
    <mergeCell ref="T118:T120"/>
    <mergeCell ref="T121:T122"/>
    <mergeCell ref="T123:T124"/>
    <mergeCell ref="T126:T127"/>
    <mergeCell ref="T128:T131"/>
    <mergeCell ref="T25:T26"/>
    <mergeCell ref="T30:T34"/>
    <mergeCell ref="T35:T37"/>
    <mergeCell ref="T38:T40"/>
    <mergeCell ref="T41:T48"/>
    <mergeCell ref="T49:T61"/>
    <mergeCell ref="P5:Q6"/>
    <mergeCell ref="T1:T2"/>
    <mergeCell ref="T3:T4"/>
    <mergeCell ref="T5:T6"/>
    <mergeCell ref="A144:B144"/>
    <mergeCell ref="C27:C29"/>
    <mergeCell ref="C49:C66"/>
    <mergeCell ref="B72:B90"/>
    <mergeCell ref="C78:C90"/>
    <mergeCell ref="C91:C113"/>
    <mergeCell ref="C114:C120"/>
    <mergeCell ref="C125:C127"/>
    <mergeCell ref="C128:C137"/>
    <mergeCell ref="A41:A90"/>
    <mergeCell ref="B123:B137"/>
    <mergeCell ref="A123:A137"/>
    <mergeCell ref="B91:B122"/>
    <mergeCell ref="A91:A122"/>
    <mergeCell ref="C123:C124"/>
    <mergeCell ref="B41:B48"/>
    <mergeCell ref="B49:B71"/>
    <mergeCell ref="C121:C122"/>
    <mergeCell ref="C67:C71"/>
    <mergeCell ref="C72:C77"/>
    <mergeCell ref="C35:C37"/>
    <mergeCell ref="C38:C40"/>
    <mergeCell ref="C41:C48"/>
    <mergeCell ref="Q123:Q124"/>
    <mergeCell ref="Q126:Q127"/>
    <mergeCell ref="Q128:Q131"/>
    <mergeCell ref="Q132:Q137"/>
    <mergeCell ref="Q103:Q105"/>
    <mergeCell ref="Q106:Q112"/>
    <mergeCell ref="Q114:Q117"/>
    <mergeCell ref="Q118:Q120"/>
    <mergeCell ref="Q121:Q122"/>
    <mergeCell ref="Q91:Q93"/>
    <mergeCell ref="Q94:Q96"/>
    <mergeCell ref="Q98:Q100"/>
    <mergeCell ref="Q101:Q102"/>
    <mergeCell ref="Q78:Q79"/>
    <mergeCell ref="Q49:Q61"/>
    <mergeCell ref="Q72:Q77"/>
    <mergeCell ref="Q80:Q86"/>
    <mergeCell ref="Q87:Q90"/>
    <mergeCell ref="Q35:Q37"/>
    <mergeCell ref="Q38:Q40"/>
    <mergeCell ref="Q41:Q48"/>
    <mergeCell ref="Q62:Q66"/>
    <mergeCell ref="Q67:Q71"/>
    <mergeCell ref="Q11:Q14"/>
    <mergeCell ref="Q15:Q19"/>
    <mergeCell ref="Q20:Q23"/>
    <mergeCell ref="Q25:Q26"/>
    <mergeCell ref="Q30:Q34"/>
    <mergeCell ref="D35:D37"/>
    <mergeCell ref="D38:D40"/>
    <mergeCell ref="D41:D48"/>
    <mergeCell ref="B11:B14"/>
    <mergeCell ref="B15:B23"/>
    <mergeCell ref="B25:B26"/>
    <mergeCell ref="B27:B40"/>
    <mergeCell ref="A11:A26"/>
    <mergeCell ref="A27:A40"/>
    <mergeCell ref="C30:C34"/>
    <mergeCell ref="E11:E14"/>
    <mergeCell ref="D11:D14"/>
    <mergeCell ref="D15:D19"/>
    <mergeCell ref="E15:E19"/>
    <mergeCell ref="F20:F23"/>
    <mergeCell ref="F25:F26"/>
    <mergeCell ref="F30:F34"/>
    <mergeCell ref="D20:D23"/>
    <mergeCell ref="D25:D26"/>
    <mergeCell ref="D30:D34"/>
    <mergeCell ref="F11:F13"/>
    <mergeCell ref="F15:F18"/>
    <mergeCell ref="E103:E105"/>
    <mergeCell ref="E20:E23"/>
    <mergeCell ref="E25:E26"/>
    <mergeCell ref="E30:E34"/>
    <mergeCell ref="E35:E37"/>
    <mergeCell ref="E38:E40"/>
    <mergeCell ref="F101:F102"/>
    <mergeCell ref="F49:F61"/>
    <mergeCell ref="F62:F66"/>
    <mergeCell ref="F67:F71"/>
    <mergeCell ref="F78:F79"/>
    <mergeCell ref="F72:F77"/>
    <mergeCell ref="F80:F86"/>
    <mergeCell ref="F87:F90"/>
    <mergeCell ref="F94:F96"/>
    <mergeCell ref="F98:F100"/>
    <mergeCell ref="F41:F48"/>
    <mergeCell ref="F35:F37"/>
    <mergeCell ref="F38:F40"/>
    <mergeCell ref="E41:E48"/>
    <mergeCell ref="F91:F92"/>
    <mergeCell ref="D132:D137"/>
    <mergeCell ref="D114:D117"/>
    <mergeCell ref="D118:D120"/>
    <mergeCell ref="F126:F127"/>
    <mergeCell ref="F128:F131"/>
    <mergeCell ref="F132:F137"/>
    <mergeCell ref="E49:E61"/>
    <mergeCell ref="E62:E66"/>
    <mergeCell ref="E67:E71"/>
    <mergeCell ref="E78:E79"/>
    <mergeCell ref="E72:E77"/>
    <mergeCell ref="E80:E86"/>
    <mergeCell ref="E87:E90"/>
    <mergeCell ref="F103:F105"/>
    <mergeCell ref="F106:F112"/>
    <mergeCell ref="F114:F117"/>
    <mergeCell ref="F118:F120"/>
    <mergeCell ref="F121:F122"/>
    <mergeCell ref="F123:F124"/>
    <mergeCell ref="E126:E127"/>
    <mergeCell ref="E91:E93"/>
    <mergeCell ref="E94:E96"/>
    <mergeCell ref="E98:E100"/>
    <mergeCell ref="E101:E102"/>
    <mergeCell ref="D121:D122"/>
    <mergeCell ref="D123:D124"/>
    <mergeCell ref="D126:D127"/>
    <mergeCell ref="D128:D131"/>
    <mergeCell ref="D106:D112"/>
    <mergeCell ref="E128:E131"/>
    <mergeCell ref="E132:E137"/>
    <mergeCell ref="D49:D61"/>
    <mergeCell ref="D62:D66"/>
    <mergeCell ref="D67:D71"/>
    <mergeCell ref="D78:D79"/>
    <mergeCell ref="D72:D77"/>
    <mergeCell ref="D80:D86"/>
    <mergeCell ref="D87:D90"/>
    <mergeCell ref="D91:D93"/>
    <mergeCell ref="E106:E112"/>
    <mergeCell ref="E114:E117"/>
    <mergeCell ref="E118:E120"/>
    <mergeCell ref="E121:E122"/>
    <mergeCell ref="E123:E124"/>
    <mergeCell ref="D94:D96"/>
    <mergeCell ref="D98:D100"/>
    <mergeCell ref="D101:D102"/>
    <mergeCell ref="D103:D105"/>
    <mergeCell ref="R11:R14"/>
    <mergeCell ref="R15:R19"/>
    <mergeCell ref="R20:R23"/>
    <mergeCell ref="R25:R26"/>
    <mergeCell ref="R30:R34"/>
    <mergeCell ref="R35:R37"/>
    <mergeCell ref="R38:R40"/>
    <mergeCell ref="R41:R48"/>
    <mergeCell ref="R49:R61"/>
    <mergeCell ref="R62:R66"/>
    <mergeCell ref="R67:R71"/>
    <mergeCell ref="R72:R77"/>
    <mergeCell ref="R78:R79"/>
    <mergeCell ref="T78:T79"/>
    <mergeCell ref="R80:R86"/>
    <mergeCell ref="R87:R90"/>
    <mergeCell ref="R91:R93"/>
    <mergeCell ref="R94:R96"/>
    <mergeCell ref="S62:S66"/>
    <mergeCell ref="S67:S71"/>
    <mergeCell ref="S72:S77"/>
    <mergeCell ref="S78:S79"/>
    <mergeCell ref="S80:S86"/>
    <mergeCell ref="S87:S90"/>
    <mergeCell ref="S91:S93"/>
    <mergeCell ref="S94:S96"/>
    <mergeCell ref="T62:T66"/>
    <mergeCell ref="T67:T71"/>
    <mergeCell ref="T72:T77"/>
    <mergeCell ref="T80:T86"/>
    <mergeCell ref="T87:T90"/>
    <mergeCell ref="T91:T93"/>
    <mergeCell ref="T94:T96"/>
    <mergeCell ref="R98:R100"/>
    <mergeCell ref="R101:R102"/>
    <mergeCell ref="R103:R105"/>
    <mergeCell ref="R106:R112"/>
    <mergeCell ref="R114:R117"/>
    <mergeCell ref="R132:R137"/>
    <mergeCell ref="R118:R120"/>
    <mergeCell ref="R121:R122"/>
    <mergeCell ref="R123:R124"/>
    <mergeCell ref="R126:R127"/>
    <mergeCell ref="R128:R131"/>
    <mergeCell ref="S128:S131"/>
    <mergeCell ref="S132:S137"/>
    <mergeCell ref="T11:T14"/>
    <mergeCell ref="S98:S100"/>
    <mergeCell ref="S101:S102"/>
    <mergeCell ref="S103:S105"/>
    <mergeCell ref="S106:S112"/>
    <mergeCell ref="S114:S117"/>
    <mergeCell ref="S118:S120"/>
    <mergeCell ref="S121:S122"/>
    <mergeCell ref="S123:S124"/>
    <mergeCell ref="S126:S127"/>
    <mergeCell ref="S15:S19"/>
    <mergeCell ref="S20:S23"/>
    <mergeCell ref="S25:S26"/>
    <mergeCell ref="S30:S34"/>
    <mergeCell ref="S35:S37"/>
    <mergeCell ref="S38:S40"/>
    <mergeCell ref="S41:S48"/>
    <mergeCell ref="S49:S61"/>
    <mergeCell ref="T98:T100"/>
    <mergeCell ref="S11:S14"/>
    <mergeCell ref="T15:T19"/>
    <mergeCell ref="T20:T23"/>
  </mergeCells>
  <pageMargins left="0.7" right="0.7" top="0.75" bottom="0.75" header="0.3" footer="0.3"/>
  <pageSetup paperSize="9" scale="31"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80" zoomScaleNormal="80" workbookViewId="0">
      <selection activeCell="B8" sqref="B8"/>
    </sheetView>
  </sheetViews>
  <sheetFormatPr baseColWidth="10" defaultColWidth="11.42578125" defaultRowHeight="15" x14ac:dyDescent="0.25"/>
  <cols>
    <col min="1" max="1" width="7.28515625" style="5" customWidth="1"/>
    <col min="2" max="2" width="27" style="1" customWidth="1"/>
    <col min="3" max="3" width="21.42578125" style="1" customWidth="1"/>
    <col min="4" max="4" width="29.7109375" style="1" customWidth="1"/>
    <col min="5" max="6" width="21.42578125" style="5" customWidth="1"/>
    <col min="7" max="16384" width="11.42578125" style="1"/>
  </cols>
  <sheetData>
    <row r="1" spans="1:6" x14ac:dyDescent="0.25">
      <c r="A1" s="145" t="s">
        <v>66</v>
      </c>
      <c r="B1" s="145"/>
      <c r="C1" s="145"/>
      <c r="D1" s="145"/>
      <c r="E1" s="145"/>
      <c r="F1" s="145"/>
    </row>
    <row r="2" spans="1:6" x14ac:dyDescent="0.25">
      <c r="A2" s="145"/>
      <c r="B2" s="145"/>
      <c r="C2" s="145"/>
      <c r="D2" s="145"/>
      <c r="E2" s="145"/>
      <c r="F2" s="145"/>
    </row>
    <row r="3" spans="1:6" ht="30" customHeight="1" x14ac:dyDescent="0.25">
      <c r="A3" s="146" t="s">
        <v>67</v>
      </c>
      <c r="B3" s="146"/>
      <c r="C3" s="147" t="s">
        <v>436</v>
      </c>
      <c r="D3" s="147"/>
      <c r="E3" s="147"/>
      <c r="F3" s="147"/>
    </row>
    <row r="4" spans="1:6" ht="138.75" customHeight="1" x14ac:dyDescent="0.25">
      <c r="A4" s="148" t="s">
        <v>68</v>
      </c>
      <c r="B4" s="149"/>
      <c r="C4" s="149"/>
      <c r="D4" s="149"/>
      <c r="E4" s="149"/>
      <c r="F4" s="150"/>
    </row>
    <row r="5" spans="1:6" x14ac:dyDescent="0.25">
      <c r="A5" s="6" t="s">
        <v>65</v>
      </c>
      <c r="B5" s="6" t="s">
        <v>0</v>
      </c>
      <c r="C5" s="6" t="s">
        <v>1</v>
      </c>
      <c r="D5" s="6" t="s">
        <v>2</v>
      </c>
      <c r="E5" s="6" t="s">
        <v>69</v>
      </c>
      <c r="F5" s="6" t="s">
        <v>3</v>
      </c>
    </row>
    <row r="6" spans="1:6" ht="30" customHeight="1" x14ac:dyDescent="0.25">
      <c r="A6" s="4">
        <v>1</v>
      </c>
      <c r="B6" s="2" t="s">
        <v>4</v>
      </c>
      <c r="C6" s="2" t="s">
        <v>24</v>
      </c>
      <c r="D6" s="3" t="s">
        <v>43</v>
      </c>
      <c r="E6" s="4"/>
      <c r="F6" s="4"/>
    </row>
    <row r="7" spans="1:6" ht="30" customHeight="1" x14ac:dyDescent="0.25">
      <c r="A7" s="4">
        <v>2</v>
      </c>
      <c r="B7" s="2" t="s">
        <v>5</v>
      </c>
      <c r="C7" s="2" t="s">
        <v>25</v>
      </c>
      <c r="D7" s="3" t="s">
        <v>44</v>
      </c>
      <c r="E7" s="4"/>
      <c r="F7" s="4"/>
    </row>
    <row r="8" spans="1:6" ht="30" customHeight="1" x14ac:dyDescent="0.25">
      <c r="A8" s="4">
        <v>3</v>
      </c>
      <c r="B8" s="2" t="s">
        <v>6</v>
      </c>
      <c r="C8" s="2" t="s">
        <v>28</v>
      </c>
      <c r="D8" s="3" t="s">
        <v>45</v>
      </c>
      <c r="E8" s="4"/>
      <c r="F8" s="4"/>
    </row>
    <row r="9" spans="1:6" ht="30" customHeight="1" x14ac:dyDescent="0.25">
      <c r="A9" s="4">
        <v>4</v>
      </c>
      <c r="B9" s="2" t="s">
        <v>7</v>
      </c>
      <c r="C9" s="2" t="s">
        <v>27</v>
      </c>
      <c r="D9" s="3" t="s">
        <v>46</v>
      </c>
      <c r="E9" s="4"/>
      <c r="F9" s="4"/>
    </row>
    <row r="10" spans="1:6" ht="30" customHeight="1" x14ac:dyDescent="0.25">
      <c r="A10" s="4">
        <v>5</v>
      </c>
      <c r="B10" s="2" t="s">
        <v>8</v>
      </c>
      <c r="C10" s="2" t="s">
        <v>26</v>
      </c>
      <c r="D10" s="3" t="s">
        <v>47</v>
      </c>
      <c r="E10" s="4"/>
      <c r="F10" s="4"/>
    </row>
    <row r="11" spans="1:6" ht="30" customHeight="1" x14ac:dyDescent="0.25">
      <c r="A11" s="4">
        <v>6</v>
      </c>
      <c r="B11" s="2" t="s">
        <v>9</v>
      </c>
      <c r="C11" s="2" t="s">
        <v>29</v>
      </c>
      <c r="D11" s="3" t="s">
        <v>48</v>
      </c>
      <c r="E11" s="4"/>
      <c r="F11" s="4"/>
    </row>
    <row r="12" spans="1:6" ht="30" customHeight="1" x14ac:dyDescent="0.25">
      <c r="A12" s="4">
        <v>7</v>
      </c>
      <c r="B12" s="2" t="s">
        <v>10</v>
      </c>
      <c r="C12" s="2" t="s">
        <v>30</v>
      </c>
      <c r="D12" s="3" t="s">
        <v>49</v>
      </c>
      <c r="E12" s="4"/>
      <c r="F12" s="4"/>
    </row>
    <row r="13" spans="1:6" ht="30" customHeight="1" x14ac:dyDescent="0.25">
      <c r="A13" s="4">
        <v>8</v>
      </c>
      <c r="B13" s="2" t="s">
        <v>11</v>
      </c>
      <c r="C13" s="2" t="s">
        <v>31</v>
      </c>
      <c r="D13" s="3" t="s">
        <v>50</v>
      </c>
      <c r="E13" s="4"/>
      <c r="F13" s="4"/>
    </row>
    <row r="14" spans="1:6" ht="30" customHeight="1" x14ac:dyDescent="0.25">
      <c r="A14" s="4">
        <v>9</v>
      </c>
      <c r="B14" s="2" t="s">
        <v>12</v>
      </c>
      <c r="C14" s="2" t="s">
        <v>32</v>
      </c>
      <c r="D14" s="3" t="s">
        <v>51</v>
      </c>
      <c r="E14" s="4" t="s">
        <v>70</v>
      </c>
      <c r="F14" s="4" t="s">
        <v>71</v>
      </c>
    </row>
    <row r="15" spans="1:6" ht="30" customHeight="1" x14ac:dyDescent="0.25">
      <c r="A15" s="4">
        <v>10</v>
      </c>
      <c r="B15" s="2" t="s">
        <v>13</v>
      </c>
      <c r="C15" s="2" t="s">
        <v>33</v>
      </c>
      <c r="D15" s="3" t="s">
        <v>52</v>
      </c>
      <c r="E15" s="4"/>
      <c r="F15" s="4"/>
    </row>
    <row r="16" spans="1:6" ht="30" customHeight="1" x14ac:dyDescent="0.25">
      <c r="A16" s="4">
        <v>11</v>
      </c>
      <c r="B16" s="2" t="s">
        <v>14</v>
      </c>
      <c r="C16" s="2" t="s">
        <v>34</v>
      </c>
      <c r="D16" s="3" t="s">
        <v>54</v>
      </c>
      <c r="E16" s="4"/>
      <c r="F16" s="4"/>
    </row>
    <row r="17" spans="1:6" ht="30" customHeight="1" x14ac:dyDescent="0.25">
      <c r="A17" s="4">
        <v>12</v>
      </c>
      <c r="B17" s="2" t="s">
        <v>15</v>
      </c>
      <c r="C17" s="2" t="s">
        <v>35</v>
      </c>
      <c r="D17" s="3" t="s">
        <v>62</v>
      </c>
      <c r="E17" s="4"/>
      <c r="F17" s="4"/>
    </row>
    <row r="18" spans="1:6" ht="30" customHeight="1" x14ac:dyDescent="0.25">
      <c r="A18" s="4">
        <v>13</v>
      </c>
      <c r="B18" s="2" t="s">
        <v>16</v>
      </c>
      <c r="C18" s="2" t="s">
        <v>36</v>
      </c>
      <c r="D18" s="3" t="s">
        <v>55</v>
      </c>
      <c r="E18" s="4"/>
      <c r="F18" s="4"/>
    </row>
    <row r="19" spans="1:6" ht="30" customHeight="1" x14ac:dyDescent="0.25">
      <c r="A19" s="4">
        <v>14</v>
      </c>
      <c r="B19" s="2" t="s">
        <v>17</v>
      </c>
      <c r="C19" s="2" t="s">
        <v>60</v>
      </c>
      <c r="D19" s="3" t="s">
        <v>59</v>
      </c>
      <c r="E19" s="4"/>
      <c r="F19" s="4"/>
    </row>
    <row r="20" spans="1:6" ht="30" customHeight="1" x14ac:dyDescent="0.25">
      <c r="A20" s="4">
        <v>15</v>
      </c>
      <c r="B20" s="2" t="s">
        <v>18</v>
      </c>
      <c r="C20" s="2" t="s">
        <v>37</v>
      </c>
      <c r="D20" s="3" t="s">
        <v>63</v>
      </c>
      <c r="E20" s="4"/>
      <c r="F20" s="4"/>
    </row>
    <row r="21" spans="1:6" ht="30" customHeight="1" x14ac:dyDescent="0.25">
      <c r="A21" s="4">
        <v>16</v>
      </c>
      <c r="B21" s="2" t="s">
        <v>19</v>
      </c>
      <c r="C21" s="2" t="s">
        <v>38</v>
      </c>
      <c r="D21" s="3" t="s">
        <v>56</v>
      </c>
      <c r="E21" s="4"/>
      <c r="F21" s="4"/>
    </row>
    <row r="22" spans="1:6" ht="30" customHeight="1" x14ac:dyDescent="0.25">
      <c r="A22" s="4">
        <v>17</v>
      </c>
      <c r="B22" s="2" t="s">
        <v>20</v>
      </c>
      <c r="C22" s="2" t="s">
        <v>39</v>
      </c>
      <c r="D22" s="3" t="s">
        <v>61</v>
      </c>
      <c r="E22" s="4"/>
      <c r="F22" s="4"/>
    </row>
    <row r="23" spans="1:6" ht="30" customHeight="1" x14ac:dyDescent="0.25">
      <c r="A23" s="4">
        <v>18</v>
      </c>
      <c r="B23" s="2" t="s">
        <v>21</v>
      </c>
      <c r="C23" s="2" t="s">
        <v>40</v>
      </c>
      <c r="D23" s="3" t="s">
        <v>57</v>
      </c>
      <c r="E23" s="4"/>
      <c r="F23" s="4"/>
    </row>
    <row r="24" spans="1:6" ht="30" customHeight="1" x14ac:dyDescent="0.25">
      <c r="A24" s="4">
        <v>19</v>
      </c>
      <c r="B24" s="2" t="s">
        <v>22</v>
      </c>
      <c r="C24" s="2" t="s">
        <v>41</v>
      </c>
      <c r="D24" s="3" t="s">
        <v>58</v>
      </c>
      <c r="E24" s="4"/>
      <c r="F24" s="4"/>
    </row>
    <row r="25" spans="1:6" ht="30" customHeight="1" x14ac:dyDescent="0.25">
      <c r="A25" s="4">
        <v>20</v>
      </c>
      <c r="B25" s="2" t="s">
        <v>23</v>
      </c>
      <c r="C25" s="2" t="s">
        <v>42</v>
      </c>
      <c r="D25" s="3" t="s">
        <v>64</v>
      </c>
      <c r="E25" s="4"/>
      <c r="F25" s="4"/>
    </row>
    <row r="26" spans="1:6" ht="30" customHeight="1" x14ac:dyDescent="0.25">
      <c r="A26" s="4">
        <v>21</v>
      </c>
      <c r="B26" s="2" t="s">
        <v>53</v>
      </c>
      <c r="C26" s="2"/>
      <c r="D26" s="2"/>
      <c r="E26" s="4"/>
      <c r="F26" s="4"/>
    </row>
    <row r="27" spans="1:6" ht="30" customHeight="1" x14ac:dyDescent="0.25">
      <c r="A27" s="4">
        <v>22</v>
      </c>
      <c r="B27" s="2"/>
      <c r="C27" s="2"/>
      <c r="D27" s="2"/>
      <c r="E27" s="4"/>
      <c r="F27" s="4"/>
    </row>
  </sheetData>
  <mergeCells count="4">
    <mergeCell ref="A1:F2"/>
    <mergeCell ref="A3:B3"/>
    <mergeCell ref="C3:F3"/>
    <mergeCell ref="A4:F4"/>
  </mergeCells>
  <hyperlinks>
    <hyperlink ref="D6" r:id="rId1"/>
    <hyperlink ref="D7" r:id="rId2"/>
    <hyperlink ref="D8" r:id="rId3"/>
    <hyperlink ref="D9" r:id="rId4"/>
    <hyperlink ref="D10" r:id="rId5"/>
    <hyperlink ref="D11" r:id="rId6"/>
    <hyperlink ref="D12" r:id="rId7"/>
    <hyperlink ref="D13" r:id="rId8"/>
    <hyperlink ref="D14" r:id="rId9"/>
    <hyperlink ref="D15" r:id="rId10"/>
    <hyperlink ref="D16" r:id="rId11"/>
    <hyperlink ref="D17" r:id="rId12"/>
    <hyperlink ref="D18" r:id="rId13"/>
    <hyperlink ref="D19" r:id="rId14"/>
    <hyperlink ref="D20" r:id="rId15"/>
    <hyperlink ref="D21" r:id="rId16"/>
    <hyperlink ref="D22" r:id="rId17"/>
    <hyperlink ref="D23" r:id="rId18"/>
    <hyperlink ref="D24" r:id="rId19"/>
    <hyperlink ref="D25" r:id="rId20"/>
  </hyperlinks>
  <pageMargins left="0.7" right="0.7" top="0.75" bottom="0.75" header="0.3" footer="0.3"/>
  <pageSetup paperSize="9"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 de acción</vt:lpstr>
      <vt:lpstr>Usuario Suite Vision</vt:lpstr>
      <vt:lpstr>'Plan de acción'!Área_de_impresión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Rodriguez</dc:creator>
  <cp:lastModifiedBy>Olga Milena González Gómez</cp:lastModifiedBy>
  <cp:lastPrinted>2021-04-18T14:19:17Z</cp:lastPrinted>
  <dcterms:created xsi:type="dcterms:W3CDTF">2021-03-18T12:30:18Z</dcterms:created>
  <dcterms:modified xsi:type="dcterms:W3CDTF">2022-01-20T16:04:43Z</dcterms:modified>
</cp:coreProperties>
</file>