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4937725D-B87F-4D9B-97D3-DA6DEB0C4A1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ventario de Activos" sheetId="1" r:id="rId1"/>
    <sheet name="ESCALA DE VALORACIÓN" sheetId="2" r:id="rId2"/>
    <sheet name="PARAMETROS" sheetId="4" r:id="rId3"/>
    <sheet name="TABLAS DINÁMICAS" sheetId="6" r:id="rId4"/>
    <sheet name="Ejemplos Datos Personales" sheetId="5" state="hidden" r:id="rId5"/>
  </sheets>
  <definedNames>
    <definedName name="_xlnm._FilterDatabase" localSheetId="0" hidden="1">'Inventario de Activos'!$B$8:$AM$92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9"/>
  <pivotCaches>
    <pivotCache cacheId="22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obxFcgUq9vdrhjKzH21RWQ92c7p5GAxYCAFNootuYH0="/>
    </ext>
  </extLst>
</workbook>
</file>

<file path=xl/calcChain.xml><?xml version="1.0" encoding="utf-8"?>
<calcChain xmlns="http://schemas.openxmlformats.org/spreadsheetml/2006/main">
  <c r="AI92" i="1" l="1"/>
  <c r="AJ92" i="1"/>
  <c r="AK92" i="1"/>
  <c r="AE92" i="1"/>
  <c r="AB92" i="1"/>
  <c r="Y92" i="1"/>
  <c r="AO2" i="4"/>
  <c r="AM2" i="4"/>
  <c r="AK2" i="4"/>
  <c r="AI2" i="4"/>
  <c r="AG2" i="4"/>
  <c r="AE2" i="4"/>
  <c r="AC2" i="4"/>
  <c r="AA2" i="4"/>
  <c r="Y2" i="4"/>
  <c r="W2" i="4"/>
  <c r="U2" i="4"/>
  <c r="AK91" i="1"/>
  <c r="AJ91" i="1"/>
  <c r="AI91" i="1"/>
  <c r="AE91" i="1"/>
  <c r="AB91" i="1"/>
  <c r="Y91" i="1"/>
  <c r="AK90" i="1"/>
  <c r="AJ90" i="1"/>
  <c r="AI90" i="1"/>
  <c r="AE90" i="1"/>
  <c r="AB90" i="1"/>
  <c r="Y90" i="1"/>
  <c r="AK89" i="1"/>
  <c r="AJ89" i="1"/>
  <c r="AI89" i="1"/>
  <c r="AE89" i="1"/>
  <c r="AB89" i="1"/>
  <c r="Y89" i="1"/>
  <c r="AK88" i="1"/>
  <c r="AJ88" i="1"/>
  <c r="AI88" i="1"/>
  <c r="AE88" i="1"/>
  <c r="AB88" i="1"/>
  <c r="Y88" i="1"/>
  <c r="AK87" i="1"/>
  <c r="AJ87" i="1"/>
  <c r="AI87" i="1"/>
  <c r="AE87" i="1"/>
  <c r="AB87" i="1"/>
  <c r="Y87" i="1"/>
  <c r="AK86" i="1"/>
  <c r="AJ86" i="1"/>
  <c r="AI86" i="1"/>
  <c r="AE86" i="1"/>
  <c r="AB86" i="1"/>
  <c r="Y86" i="1"/>
  <c r="AK85" i="1"/>
  <c r="AJ85" i="1"/>
  <c r="AI85" i="1"/>
  <c r="AE85" i="1"/>
  <c r="AB85" i="1"/>
  <c r="Y85" i="1"/>
  <c r="AK84" i="1"/>
  <c r="AJ84" i="1"/>
  <c r="AI84" i="1"/>
  <c r="AE84" i="1"/>
  <c r="AB84" i="1"/>
  <c r="Y84" i="1"/>
  <c r="AK83" i="1"/>
  <c r="AJ83" i="1"/>
  <c r="AI83" i="1"/>
  <c r="AE83" i="1"/>
  <c r="AB83" i="1"/>
  <c r="Y83" i="1"/>
  <c r="AK82" i="1"/>
  <c r="AJ82" i="1"/>
  <c r="AI82" i="1"/>
  <c r="AE82" i="1"/>
  <c r="AB82" i="1"/>
  <c r="Y82" i="1"/>
  <c r="AK81" i="1"/>
  <c r="AJ81" i="1"/>
  <c r="AI81" i="1"/>
  <c r="AE81" i="1"/>
  <c r="AB81" i="1"/>
  <c r="Y81" i="1"/>
  <c r="AK80" i="1"/>
  <c r="AJ80" i="1"/>
  <c r="AI80" i="1"/>
  <c r="AE80" i="1"/>
  <c r="AB80" i="1"/>
  <c r="Y80" i="1"/>
  <c r="AK79" i="1"/>
  <c r="AJ79" i="1"/>
  <c r="AI79" i="1"/>
  <c r="AE79" i="1"/>
  <c r="AB79" i="1"/>
  <c r="Y79" i="1"/>
  <c r="AK78" i="1"/>
  <c r="AJ78" i="1"/>
  <c r="AI78" i="1"/>
  <c r="AE78" i="1"/>
  <c r="AB78" i="1"/>
  <c r="Y78" i="1"/>
  <c r="AK77" i="1"/>
  <c r="AJ77" i="1"/>
  <c r="AI77" i="1"/>
  <c r="AE77" i="1"/>
  <c r="AB77" i="1"/>
  <c r="Y77" i="1"/>
  <c r="AK76" i="1"/>
  <c r="AJ76" i="1"/>
  <c r="AI76" i="1"/>
  <c r="AE76" i="1"/>
  <c r="AB76" i="1"/>
  <c r="Y76" i="1"/>
  <c r="AK75" i="1"/>
  <c r="AJ75" i="1"/>
  <c r="AI75" i="1"/>
  <c r="AE75" i="1"/>
  <c r="AB75" i="1"/>
  <c r="Y75" i="1"/>
  <c r="AK74" i="1"/>
  <c r="AJ74" i="1"/>
  <c r="AI74" i="1"/>
  <c r="AE74" i="1"/>
  <c r="AB74" i="1"/>
  <c r="Y74" i="1"/>
  <c r="AK73" i="1"/>
  <c r="AJ73" i="1"/>
  <c r="AI73" i="1"/>
  <c r="AE73" i="1"/>
  <c r="AB73" i="1"/>
  <c r="Y73" i="1"/>
  <c r="AK72" i="1"/>
  <c r="AJ72" i="1"/>
  <c r="AI72" i="1"/>
  <c r="AE72" i="1"/>
  <c r="AB72" i="1"/>
  <c r="Y72" i="1"/>
  <c r="AK71" i="1"/>
  <c r="AJ71" i="1"/>
  <c r="AI71" i="1"/>
  <c r="AE71" i="1"/>
  <c r="AB71" i="1"/>
  <c r="Y71" i="1"/>
  <c r="AK70" i="1"/>
  <c r="AJ70" i="1"/>
  <c r="AI70" i="1"/>
  <c r="AE70" i="1"/>
  <c r="AB70" i="1"/>
  <c r="Y70" i="1"/>
  <c r="AK69" i="1"/>
  <c r="AJ69" i="1"/>
  <c r="AI69" i="1"/>
  <c r="AE69" i="1"/>
  <c r="AB69" i="1"/>
  <c r="Y69" i="1"/>
  <c r="AK68" i="1"/>
  <c r="AJ68" i="1"/>
  <c r="AI68" i="1"/>
  <c r="AE68" i="1"/>
  <c r="AB68" i="1"/>
  <c r="Y68" i="1"/>
  <c r="AK67" i="1"/>
  <c r="AJ67" i="1"/>
  <c r="AI67" i="1"/>
  <c r="AE67" i="1"/>
  <c r="AB67" i="1"/>
  <c r="Y67" i="1"/>
  <c r="AK66" i="1"/>
  <c r="AJ66" i="1"/>
  <c r="AI66" i="1"/>
  <c r="AE66" i="1"/>
  <c r="AB66" i="1"/>
  <c r="Y66" i="1"/>
  <c r="AK65" i="1"/>
  <c r="AJ65" i="1"/>
  <c r="AI65" i="1"/>
  <c r="AE65" i="1"/>
  <c r="AB65" i="1"/>
  <c r="Y65" i="1"/>
  <c r="AK64" i="1"/>
  <c r="AJ64" i="1"/>
  <c r="AI64" i="1"/>
  <c r="AE64" i="1"/>
  <c r="AB64" i="1"/>
  <c r="Y64" i="1"/>
  <c r="AK63" i="1"/>
  <c r="AJ63" i="1"/>
  <c r="AI63" i="1"/>
  <c r="AE63" i="1"/>
  <c r="AB63" i="1"/>
  <c r="Y63" i="1"/>
  <c r="AK62" i="1"/>
  <c r="AJ62" i="1"/>
  <c r="AI62" i="1"/>
  <c r="AE62" i="1"/>
  <c r="AB62" i="1"/>
  <c r="Y62" i="1"/>
  <c r="AK61" i="1"/>
  <c r="AJ61" i="1"/>
  <c r="AI61" i="1"/>
  <c r="AE61" i="1"/>
  <c r="AB61" i="1"/>
  <c r="Y61" i="1"/>
  <c r="AK60" i="1"/>
  <c r="AJ60" i="1"/>
  <c r="AI60" i="1"/>
  <c r="AE60" i="1"/>
  <c r="AB60" i="1"/>
  <c r="Y60" i="1"/>
  <c r="AK59" i="1"/>
  <c r="AJ59" i="1"/>
  <c r="AI59" i="1"/>
  <c r="AE59" i="1"/>
  <c r="AB59" i="1"/>
  <c r="Y59" i="1"/>
  <c r="AK58" i="1"/>
  <c r="AJ58" i="1"/>
  <c r="AI58" i="1"/>
  <c r="AE58" i="1"/>
  <c r="AB58" i="1"/>
  <c r="Y58" i="1"/>
  <c r="AK57" i="1"/>
  <c r="AJ57" i="1"/>
  <c r="AI57" i="1"/>
  <c r="AE57" i="1"/>
  <c r="AB57" i="1"/>
  <c r="Y57" i="1"/>
  <c r="AK56" i="1"/>
  <c r="AJ56" i="1"/>
  <c r="AI56" i="1"/>
  <c r="AE56" i="1"/>
  <c r="AB56" i="1"/>
  <c r="Y56" i="1"/>
  <c r="AK55" i="1"/>
  <c r="AJ55" i="1"/>
  <c r="AI55" i="1"/>
  <c r="AE55" i="1"/>
  <c r="AB55" i="1"/>
  <c r="Y55" i="1"/>
  <c r="AK54" i="1"/>
  <c r="AJ54" i="1"/>
  <c r="AI54" i="1"/>
  <c r="AE54" i="1"/>
  <c r="AB54" i="1"/>
  <c r="Y54" i="1"/>
  <c r="AK53" i="1"/>
  <c r="AJ53" i="1"/>
  <c r="AI53" i="1"/>
  <c r="AE53" i="1"/>
  <c r="AB53" i="1"/>
  <c r="Y53" i="1"/>
  <c r="M53" i="1"/>
  <c r="AK52" i="1"/>
  <c r="AJ52" i="1"/>
  <c r="AI52" i="1"/>
  <c r="AE52" i="1"/>
  <c r="AB52" i="1"/>
  <c r="Y52" i="1"/>
  <c r="M52" i="1"/>
  <c r="AK51" i="1"/>
  <c r="AJ51" i="1"/>
  <c r="AI51" i="1"/>
  <c r="AE51" i="1"/>
  <c r="AB51" i="1"/>
  <c r="Y51" i="1"/>
  <c r="AK50" i="1"/>
  <c r="AJ50" i="1"/>
  <c r="AI50" i="1"/>
  <c r="AE50" i="1"/>
  <c r="AB50" i="1"/>
  <c r="Y50" i="1"/>
  <c r="AK49" i="1"/>
  <c r="AJ49" i="1"/>
  <c r="AI49" i="1"/>
  <c r="AE49" i="1"/>
  <c r="AB49" i="1"/>
  <c r="Y49" i="1"/>
  <c r="AK48" i="1"/>
  <c r="AJ48" i="1"/>
  <c r="AI48" i="1"/>
  <c r="AE48" i="1"/>
  <c r="AB48" i="1"/>
  <c r="Y48" i="1"/>
  <c r="AK47" i="1"/>
  <c r="AJ47" i="1"/>
  <c r="AI47" i="1"/>
  <c r="AE47" i="1"/>
  <c r="AB47" i="1"/>
  <c r="Y47" i="1"/>
  <c r="AK46" i="1"/>
  <c r="AJ46" i="1"/>
  <c r="AI46" i="1"/>
  <c r="AE46" i="1"/>
  <c r="AB46" i="1"/>
  <c r="Y46" i="1"/>
  <c r="AK45" i="1"/>
  <c r="AJ45" i="1"/>
  <c r="AI45" i="1"/>
  <c r="AE45" i="1"/>
  <c r="AB45" i="1"/>
  <c r="Y45" i="1"/>
  <c r="AK44" i="1"/>
  <c r="AJ44" i="1"/>
  <c r="AI44" i="1"/>
  <c r="AE44" i="1"/>
  <c r="AB44" i="1"/>
  <c r="Y44" i="1"/>
  <c r="AK43" i="1"/>
  <c r="AJ43" i="1"/>
  <c r="AI43" i="1"/>
  <c r="AE43" i="1"/>
  <c r="AB43" i="1"/>
  <c r="Y43" i="1"/>
  <c r="AK42" i="1"/>
  <c r="AJ42" i="1"/>
  <c r="AI42" i="1"/>
  <c r="AE42" i="1"/>
  <c r="AB42" i="1"/>
  <c r="Y42" i="1"/>
  <c r="AK41" i="1"/>
  <c r="AJ41" i="1"/>
  <c r="AI41" i="1"/>
  <c r="AE41" i="1"/>
  <c r="AB41" i="1"/>
  <c r="Y41" i="1"/>
  <c r="AK40" i="1"/>
  <c r="AJ40" i="1"/>
  <c r="AI40" i="1"/>
  <c r="AE40" i="1"/>
  <c r="AB40" i="1"/>
  <c r="Y40" i="1"/>
  <c r="AK39" i="1"/>
  <c r="AJ39" i="1"/>
  <c r="AI39" i="1"/>
  <c r="AE39" i="1"/>
  <c r="AB39" i="1"/>
  <c r="Y39" i="1"/>
  <c r="AK38" i="1"/>
  <c r="AJ38" i="1"/>
  <c r="AI38" i="1"/>
  <c r="AE38" i="1"/>
  <c r="AB38" i="1"/>
  <c r="Y38" i="1"/>
  <c r="AK37" i="1"/>
  <c r="AJ37" i="1"/>
  <c r="AI37" i="1"/>
  <c r="AE37" i="1"/>
  <c r="AB37" i="1"/>
  <c r="Y37" i="1"/>
  <c r="AK36" i="1"/>
  <c r="AJ36" i="1"/>
  <c r="AI36" i="1"/>
  <c r="AE36" i="1"/>
  <c r="AB36" i="1"/>
  <c r="Y36" i="1"/>
  <c r="AK35" i="1"/>
  <c r="AJ35" i="1"/>
  <c r="AI35" i="1"/>
  <c r="AE35" i="1"/>
  <c r="AB35" i="1"/>
  <c r="Y35" i="1"/>
  <c r="AK34" i="1"/>
  <c r="AJ34" i="1"/>
  <c r="AI34" i="1"/>
  <c r="AE34" i="1"/>
  <c r="AB34" i="1"/>
  <c r="Y34" i="1"/>
  <c r="AK33" i="1"/>
  <c r="AJ33" i="1"/>
  <c r="AI33" i="1"/>
  <c r="AE33" i="1"/>
  <c r="AB33" i="1"/>
  <c r="Y33" i="1"/>
  <c r="AK32" i="1"/>
  <c r="AJ32" i="1"/>
  <c r="AI32" i="1"/>
  <c r="AE32" i="1"/>
  <c r="AB32" i="1"/>
  <c r="Y32" i="1"/>
  <c r="AK31" i="1"/>
  <c r="AJ31" i="1"/>
  <c r="AI31" i="1"/>
  <c r="AE31" i="1"/>
  <c r="AB31" i="1"/>
  <c r="Y31" i="1"/>
  <c r="AK30" i="1"/>
  <c r="AJ30" i="1"/>
  <c r="AI30" i="1"/>
  <c r="AE30" i="1"/>
  <c r="AB30" i="1"/>
  <c r="Y30" i="1"/>
  <c r="AK29" i="1"/>
  <c r="AJ29" i="1"/>
  <c r="AI29" i="1"/>
  <c r="AE29" i="1"/>
  <c r="AB29" i="1"/>
  <c r="Y29" i="1"/>
  <c r="AK28" i="1"/>
  <c r="AJ28" i="1"/>
  <c r="AI28" i="1"/>
  <c r="AE28" i="1"/>
  <c r="AB28" i="1"/>
  <c r="Y28" i="1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G92" i="1" l="1"/>
  <c r="AH92" i="1" s="1"/>
  <c r="AG56" i="1"/>
  <c r="AH56" i="1" s="1"/>
  <c r="AG60" i="1"/>
  <c r="AH60" i="1" s="1"/>
  <c r="AG64" i="1"/>
  <c r="AH64" i="1" s="1"/>
  <c r="AG67" i="1"/>
  <c r="AH67" i="1" s="1"/>
  <c r="AG70" i="1"/>
  <c r="AH70" i="1" s="1"/>
  <c r="AG79" i="1"/>
  <c r="AH79" i="1" s="1"/>
  <c r="AG86" i="1"/>
  <c r="AH86" i="1" s="1"/>
  <c r="AG88" i="1"/>
  <c r="AH88" i="1" s="1"/>
  <c r="AG9" i="1"/>
  <c r="AH9" i="1" s="1"/>
  <c r="AG54" i="1"/>
  <c r="AH54" i="1" s="1"/>
  <c r="AG58" i="1"/>
  <c r="AH58" i="1" s="1"/>
  <c r="AG62" i="1"/>
  <c r="AH62" i="1" s="1"/>
  <c r="AG66" i="1"/>
  <c r="AH66" i="1" s="1"/>
  <c r="AG69" i="1"/>
  <c r="AH69" i="1" s="1"/>
  <c r="AG73" i="1"/>
  <c r="AH73" i="1" s="1"/>
  <c r="AG82" i="1"/>
  <c r="AH82" i="1" s="1"/>
  <c r="AG17" i="1"/>
  <c r="AH17" i="1" s="1"/>
  <c r="AG81" i="1"/>
  <c r="AH81" i="1" s="1"/>
  <c r="AG26" i="1"/>
  <c r="AH26" i="1" s="1"/>
  <c r="AG34" i="1"/>
  <c r="AH34" i="1" s="1"/>
  <c r="AG53" i="1"/>
  <c r="AH53" i="1" s="1"/>
  <c r="AG61" i="1"/>
  <c r="AH61" i="1" s="1"/>
  <c r="AG65" i="1"/>
  <c r="AH65" i="1" s="1"/>
  <c r="AG68" i="1"/>
  <c r="AH68" i="1" s="1"/>
  <c r="AG71" i="1"/>
  <c r="AH71" i="1" s="1"/>
  <c r="AG72" i="1"/>
  <c r="AH72" i="1" s="1"/>
  <c r="AG76" i="1"/>
  <c r="AH76" i="1" s="1"/>
  <c r="AG91" i="1"/>
  <c r="AH91" i="1" s="1"/>
  <c r="AG30" i="1"/>
  <c r="AH30" i="1" s="1"/>
  <c r="AG38" i="1"/>
  <c r="AH38" i="1" s="1"/>
  <c r="AG43" i="1"/>
  <c r="AH43" i="1" s="1"/>
  <c r="AG45" i="1"/>
  <c r="AH45" i="1" s="1"/>
  <c r="AG57" i="1"/>
  <c r="AH57" i="1" s="1"/>
  <c r="AG11" i="1"/>
  <c r="AH11" i="1" s="1"/>
  <c r="AG16" i="1"/>
  <c r="AH16" i="1" s="1"/>
  <c r="AG52" i="1"/>
  <c r="AH52" i="1" s="1"/>
  <c r="AG80" i="1"/>
  <c r="AH80" i="1" s="1"/>
  <c r="AG87" i="1"/>
  <c r="AH87" i="1" s="1"/>
  <c r="AG18" i="1"/>
  <c r="AH18" i="1" s="1"/>
  <c r="AG22" i="1"/>
  <c r="AH22" i="1" s="1"/>
  <c r="AG55" i="1"/>
  <c r="AH55" i="1" s="1"/>
  <c r="AG59" i="1"/>
  <c r="AH59" i="1" s="1"/>
  <c r="AG63" i="1"/>
  <c r="AH63" i="1" s="1"/>
  <c r="AG74" i="1"/>
  <c r="AH74" i="1" s="1"/>
  <c r="AG24" i="1"/>
  <c r="AH24" i="1" s="1"/>
  <c r="AG32" i="1"/>
  <c r="AH32" i="1" s="1"/>
  <c r="AG36" i="1"/>
  <c r="AH36" i="1" s="1"/>
  <c r="AG40" i="1"/>
  <c r="AH40" i="1" s="1"/>
  <c r="AG42" i="1"/>
  <c r="AH42" i="1" s="1"/>
  <c r="AG48" i="1"/>
  <c r="AH48" i="1" s="1"/>
  <c r="AG50" i="1"/>
  <c r="AH50" i="1" s="1"/>
  <c r="AG77" i="1"/>
  <c r="AH77" i="1" s="1"/>
  <c r="AG78" i="1"/>
  <c r="AH78" i="1" s="1"/>
  <c r="AG83" i="1"/>
  <c r="AH83" i="1" s="1"/>
  <c r="AG13" i="1"/>
  <c r="AH13" i="1" s="1"/>
  <c r="AG21" i="1"/>
  <c r="AH21" i="1" s="1"/>
  <c r="AG90" i="1"/>
  <c r="AH90" i="1" s="1"/>
  <c r="AG12" i="1"/>
  <c r="AH12" i="1" s="1"/>
  <c r="AG31" i="1"/>
  <c r="AH31" i="1" s="1"/>
  <c r="AG35" i="1"/>
  <c r="AH35" i="1" s="1"/>
  <c r="AG39" i="1"/>
  <c r="AH39" i="1" s="1"/>
  <c r="AG47" i="1"/>
  <c r="AH47" i="1" s="1"/>
  <c r="AG20" i="1"/>
  <c r="AH20" i="1" s="1"/>
  <c r="AG85" i="1"/>
  <c r="AH85" i="1" s="1"/>
  <c r="AG89" i="1"/>
  <c r="AH89" i="1" s="1"/>
  <c r="AG75" i="1"/>
  <c r="AH75" i="1" s="1"/>
  <c r="AG84" i="1"/>
  <c r="AH84" i="1" s="1"/>
  <c r="AG15" i="1"/>
  <c r="AH15" i="1" s="1"/>
  <c r="AG19" i="1"/>
  <c r="AH19" i="1" s="1"/>
  <c r="AG10" i="1"/>
  <c r="AH10" i="1" s="1"/>
  <c r="AG14" i="1"/>
  <c r="AH14" i="1" s="1"/>
  <c r="AG23" i="1"/>
  <c r="AH23" i="1" s="1"/>
  <c r="AG25" i="1"/>
  <c r="AH25" i="1" s="1"/>
  <c r="AG44" i="1"/>
  <c r="AH44" i="1" s="1"/>
  <c r="AG46" i="1"/>
  <c r="AH46" i="1" s="1"/>
  <c r="AG49" i="1"/>
  <c r="AH49" i="1" s="1"/>
  <c r="AG51" i="1"/>
  <c r="AH51" i="1" s="1"/>
  <c r="AG28" i="1"/>
  <c r="AH28" i="1" s="1"/>
  <c r="AG27" i="1"/>
  <c r="AH27" i="1" s="1"/>
  <c r="AG29" i="1"/>
  <c r="AH29" i="1" s="1"/>
  <c r="AG33" i="1"/>
  <c r="AH33" i="1" s="1"/>
  <c r="AG37" i="1"/>
  <c r="AH37" i="1" s="1"/>
  <c r="AG41" i="1"/>
  <c r="AH41" i="1" s="1"/>
</calcChain>
</file>

<file path=xl/sharedStrings.xml><?xml version="1.0" encoding="utf-8"?>
<sst xmlns="http://schemas.openxmlformats.org/spreadsheetml/2006/main" count="2750" uniqueCount="531">
  <si>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</si>
  <si>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</si>
  <si>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</si>
  <si>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</si>
  <si>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</si>
  <si>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</si>
  <si>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</si>
  <si>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</si>
  <si>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</si>
  <si>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</si>
  <si>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</si>
  <si>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</si>
  <si>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</si>
  <si>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</si>
  <si>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</si>
  <si>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</si>
  <si>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</si>
  <si>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</si>
  <si>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</si>
  <si>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</si>
  <si>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</si>
  <si>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</si>
  <si>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</si>
  <si>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</si>
  <si>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</si>
  <si>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</si>
  <si>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</si>
  <si>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</si>
  <si>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</si>
  <si>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</si>
  <si>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</si>
  <si>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 xml:space="preserve">Frecuencia 
de Actualización
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</si>
  <si>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</si>
  <si>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</si>
  <si>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</si>
  <si>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</si>
  <si>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</si>
  <si>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</si>
  <si>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</si>
  <si>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</si>
  <si>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</si>
  <si>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</si>
  <si>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</si>
  <si>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</si>
  <si>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</si>
  <si>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</si>
  <si>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</si>
  <si>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</si>
  <si>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Reportes de mantenimiento a la Infraestructura tecnológica del ICFE</t>
  </si>
  <si>
    <t>Ficha técnica en la que se describen las labores de mantenimiento a la infraestructura tecnológica</t>
  </si>
  <si>
    <t>Gestion_de_la_Informacion_y_Comunicación</t>
  </si>
  <si>
    <t>Soporte_Técnico</t>
  </si>
  <si>
    <t>Información</t>
  </si>
  <si>
    <t>NO</t>
  </si>
  <si>
    <t>N/A</t>
  </si>
  <si>
    <t>SI</t>
  </si>
  <si>
    <t>Carpeta compartida del área - Sinergia - Contratación</t>
  </si>
  <si>
    <t>Soporte Técnico</t>
  </si>
  <si>
    <t>Archivo Central</t>
  </si>
  <si>
    <t>Area Tics</t>
  </si>
  <si>
    <t>Público</t>
  </si>
  <si>
    <t>En proceso</t>
  </si>
  <si>
    <t>PDF</t>
  </si>
  <si>
    <t>Cada vez que se requiere</t>
  </si>
  <si>
    <t>No requiere actualización</t>
  </si>
  <si>
    <t>Bajo</t>
  </si>
  <si>
    <t>sin impacto</t>
  </si>
  <si>
    <t>Formato en el que se realiza la relación de actividades de soporte realizado por una empresa externa</t>
  </si>
  <si>
    <t>Registro de soportes informáticos realizados</t>
  </si>
  <si>
    <t>Software de registro de soportes requeridos</t>
  </si>
  <si>
    <t>Software</t>
  </si>
  <si>
    <t>Maquina virtuualizada</t>
  </si>
  <si>
    <t>Informática</t>
  </si>
  <si>
    <t>Base de Datos</t>
  </si>
  <si>
    <t>Medio</t>
  </si>
  <si>
    <t>Afectacion de equipos de trabajo y servidores</t>
  </si>
  <si>
    <t>Sistema de Información SAP</t>
  </si>
  <si>
    <t>Aplicación de apoyo de procesos de contabilidad, tesorería, cartera y almacén</t>
  </si>
  <si>
    <t>Sistema de Información</t>
  </si>
  <si>
    <t>Coordinador Grupo de Informatica</t>
  </si>
  <si>
    <t>Sensible</t>
  </si>
  <si>
    <t>Areas de la Entidad</t>
  </si>
  <si>
    <t>Digital</t>
  </si>
  <si>
    <t>Alto</t>
  </si>
  <si>
    <t>Sistema de gestión contable. Contiene registros financieros. Perfilado en proceso</t>
  </si>
  <si>
    <t>Errores pueden conducir a reprocesos</t>
  </si>
  <si>
    <t>Se garantiza por medio de un contrato de servicios</t>
  </si>
  <si>
    <t>Sistema de Información Portal WEB</t>
  </si>
  <si>
    <t>Punto de servicios virtuales para el ciudadano</t>
  </si>
  <si>
    <t>La indisponibilidad implica sanciones por entes de control</t>
  </si>
  <si>
    <t>Servicio de Radioenlace</t>
  </si>
  <si>
    <t>Canal dedicado con Ejercito, por antena de Radio</t>
  </si>
  <si>
    <t>Servicio de TI</t>
  </si>
  <si>
    <t>Técnico de defensa Grupo TIC</t>
  </si>
  <si>
    <t xml:space="preserve">La indisponibilidad implica interrupción de administración de la red </t>
  </si>
  <si>
    <t>Servicio de internet</t>
  </si>
  <si>
    <t>Servicio para funcionarios, visitantes, y red interna del ICFE</t>
  </si>
  <si>
    <t>La indisponibilidad implica interrupción en los procesos misionales de la entidad</t>
  </si>
  <si>
    <t>Sistema de Información SAIMF</t>
  </si>
  <si>
    <t>Sistema de administracion de inmuebles fiscales. Mantenimiento, servicios públicos, cartera, hoja de vida de los inmuebles. Aplicación interna</t>
  </si>
  <si>
    <t>Subdireccion de Inmuebles - Viviendas</t>
  </si>
  <si>
    <t>Subdireccion de Inmuebles - Tesoreria - Area Tics - Direccion</t>
  </si>
  <si>
    <t>Semiprivado</t>
  </si>
  <si>
    <t>Sistema de Informacion Misional, contine datos personales</t>
  </si>
  <si>
    <t>La indisponibilidad implica paro de procesos misionales</t>
  </si>
  <si>
    <t>a) Derecho a la intimidad</t>
  </si>
  <si>
    <t>Servidor de almacenamiento 
y/o archivos</t>
  </si>
  <si>
    <t>Servidor que se encuentra en el Datacenter del ICFE, para uso de los funcionarios</t>
  </si>
  <si>
    <t>Hardware</t>
  </si>
  <si>
    <t>Data Center</t>
  </si>
  <si>
    <t>Técnico apoyo Seguridad y Defensa</t>
  </si>
  <si>
    <t>Todas las areas de la entidad</t>
  </si>
  <si>
    <t>Datos semiprivados almacenados en el servidor</t>
  </si>
  <si>
    <t>La indisponibilidad implica paro de procesos misionales, demoras y reprocesos en la retoma de actividades</t>
  </si>
  <si>
    <t>Cobian</t>
  </si>
  <si>
    <t>Software para Backups de información</t>
  </si>
  <si>
    <t>Computadores de los funcionarios definidos</t>
  </si>
  <si>
    <t>Software para proteger la información sensible contra accesos no autorizados y posibles brechas de seguridad</t>
  </si>
  <si>
    <t xml:space="preserve">La indisponibilidad implica interrupción en procesos de respaldo de información </t>
  </si>
  <si>
    <t>Sistemas de videovigilancia, reconocimiento y Circuitos cerrados de televisión de seguridad ciudadana</t>
  </si>
  <si>
    <t>Administrado por informática, se coordinan actividades de soporte para este equipo</t>
  </si>
  <si>
    <t>Contiene datos e imágenes de funcionarios y usuarios de casas fiscales</t>
  </si>
  <si>
    <t>La indisponibilidad implica fallas en seguridad física de la entidad y viviendas</t>
  </si>
  <si>
    <t>G-suite</t>
  </si>
  <si>
    <t>Suite de Gmail</t>
  </si>
  <si>
    <t>Acceso a través del correo institucional vía web</t>
  </si>
  <si>
    <t>Profesional de Defensa Grupo TIC</t>
  </si>
  <si>
    <t>Servicio de DATACENTER</t>
  </si>
  <si>
    <t>Administración de infraestructura tecnológica</t>
  </si>
  <si>
    <t>Centro de Cómputo de la sede principal  piso 2</t>
  </si>
  <si>
    <t>Contiene la infraestructura que soporta el funcionamiento de la entidad</t>
  </si>
  <si>
    <t>No existe sitio de contingencia para continuidad de operación del Datacenter</t>
  </si>
  <si>
    <t xml:space="preserve">Licencias </t>
  </si>
  <si>
    <t>Registro de licencias que se adquieren para la entidad</t>
  </si>
  <si>
    <t>Servidor - SERICFE</t>
  </si>
  <si>
    <t>Adm. Virtualización, contiene los servidores:
- ADICFE (directorio activo)
- ICFEAPP (aplicaciones)
- PRFSICFE (wsus)
- SAIMF (sistema de información misional, Visión Empresarial y Digiturno , ambiente de producción y pruebas)
- BACKUP</t>
  </si>
  <si>
    <t>Base de datos</t>
  </si>
  <si>
    <t>Servidor - DASAIMF</t>
  </si>
  <si>
    <t>Contiene sistema de información SAIMF</t>
  </si>
  <si>
    <t>La alteración de los datos o el código fuente, implica errores en el proceso misional de la entidad</t>
  </si>
  <si>
    <t>Servidor - VEINTICUATRO</t>
  </si>
  <si>
    <t>Antivirus Kaspersky</t>
  </si>
  <si>
    <t>Servidor - VEINTITRES</t>
  </si>
  <si>
    <t>Portal web</t>
  </si>
  <si>
    <t>La indisponibilidad produce retrasos en los servicios de atención al usuario y expone a la entidad a sanciones por entes de control</t>
  </si>
  <si>
    <t>Servidor - JUPITER</t>
  </si>
  <si>
    <t>SERVIDOR GESTOR DOCUMENTAL Y VIRTUALIZACION:
- ICFEAUTH-DESA (DESARROLLO NUEVO SAIMF)
- ICFEDESA-BACK (DESARROLLO NUEVO SAIMF)
- ICFEDESA-BD (DESARROLLO NUEVO SAIMF)
- ICFEDEV-BD (DESARROLLO NUEVO SAIMF)
- ICFEDEV-WEB (DESARROLLO NUEVO SAIMF)
- MeshCentral (APP DE SOPORTE REMOTO INTERNO)
- SAIMFVM (APP DE PRODUCCION PRINCIPAL)</t>
  </si>
  <si>
    <t>La indisponibilidad implica interrupción en proceso misional de la entidad</t>
  </si>
  <si>
    <t>Servidor - HYPERV2</t>
  </si>
  <si>
    <t>ADM - VIRTUALIZACION:
- ERPICFE (INVENTARIO SISTEMAS)
- ISSABEL_PBX (CONSOLA PBX)</t>
  </si>
  <si>
    <t>Servidor - Localización</t>
  </si>
  <si>
    <t>LANSWEEPER</t>
  </si>
  <si>
    <t>Servidor - HYPERV3</t>
  </si>
  <si>
    <t>ADM - VIRTUALIZACION:
- DESKTOP-VM3 (EQUIPO DESARROLLO VPN)
- DESKTOP-VM4 (EQUIPO DESARROLLO VPN)
- DESKTOP-VM5 (EQUIPO DESARROLLO VPN)
- DESKTOP-VM6 (EQUIPO DESARROLLO VPN)
- DESKTOP-VM7 (EQUIPO DESARROLLO VPN)
- FOXPRO (PRUEBAS SOFTWARE DE PRODUCCION)
- GLPI (APP HELPDESK)
- SAIMF-COBROS (EQUIPO DE COBROS)
- ZABBIX (APP MONITORIZACION)
- ZKTECO (APP DE SEGURIDAD INGRESO INSTALACIONES)</t>
  </si>
  <si>
    <t>Storage - SAN</t>
  </si>
  <si>
    <t>Equipo de almacenamiento de IBM</t>
  </si>
  <si>
    <t>Contiene carpetas de red de la Entidad</t>
  </si>
  <si>
    <t>La alteración de los datos implica errores, o corrupción de archivos de gestión de las dependencias</t>
  </si>
  <si>
    <t>La indisponibilidad implica interrupción en el servicio de carpetas de red de la entidad</t>
  </si>
  <si>
    <t>Switch Core</t>
  </si>
  <si>
    <t>Administrado por Ejército</t>
  </si>
  <si>
    <t>La indisponibilidad implica interrupción en el servicio de red de la entidad</t>
  </si>
  <si>
    <t>Infraestructura de red (Switch de piso, WIFI, routers, cableado, etc.)</t>
  </si>
  <si>
    <t>Administrados por ejercito e ice</t>
  </si>
  <si>
    <t xml:space="preserve">Actas internas de trabajo </t>
  </si>
  <si>
    <t>Registro de seguimiento a contratos , planes de trabajo y verificación de las actividad</t>
  </si>
  <si>
    <t>Carpeta compartida del área - Sinergia - Contratacion</t>
  </si>
  <si>
    <t>Gestion Documental</t>
  </si>
  <si>
    <t xml:space="preserve">Formatos Bajas de equipos </t>
  </si>
  <si>
    <t>Concepto técnico frente al estado de los equipos de la Entidad, para poder dar de baja el elemento</t>
  </si>
  <si>
    <t xml:space="preserve">Formatos Bajas de software </t>
  </si>
  <si>
    <t>Concepto técnico frente al estado de los equipos de la Entidad, para poder dar de baja el software por obsolescencia o falta de soporte</t>
  </si>
  <si>
    <t xml:space="preserve">Informe de Gestión </t>
  </si>
  <si>
    <t>Registro de la gestión realizada en el periodo</t>
  </si>
  <si>
    <t xml:space="preserve">Semestral </t>
  </si>
  <si>
    <t>Informe de Publicación Portal Web</t>
  </si>
  <si>
    <t>Informe en el cual se relacionan las publicaciones realizadas en el portal web del ICFE, en el cual esta relacionado en el Informe de gestión</t>
  </si>
  <si>
    <t xml:space="preserve">Autorización de Entradas y Salidas de Equipos </t>
  </si>
  <si>
    <t xml:space="preserve">Formato en el cual se autoriza la salida de la entidad de equipos para reparación o mantenimiento </t>
  </si>
  <si>
    <t xml:space="preserve">Registro de solicitud de asignación de cuentas </t>
  </si>
  <si>
    <t>Formatos en el cual se establece la creación del usuario de red interna  y se establece un acuerdo de confidencialidad, Aplica para personal de planta OPS</t>
  </si>
  <si>
    <t>Datos sensibles</t>
  </si>
  <si>
    <t>Inventarios activos de información</t>
  </si>
  <si>
    <t>Inventario de activos de información de todas las dependencias del ICFE</t>
  </si>
  <si>
    <t>Sistema Integrado de Gestion de Calidad  y Ambiental</t>
  </si>
  <si>
    <t>Excel</t>
  </si>
  <si>
    <t>Anual</t>
  </si>
  <si>
    <t>Se genera una sola vez</t>
  </si>
  <si>
    <t>Carpeta compartida del área</t>
  </si>
  <si>
    <t xml:space="preserve">Trimestral </t>
  </si>
  <si>
    <t>Plan de Mantenimiento de Equipos</t>
  </si>
  <si>
    <t>Se establece un plan de mantenimiento de equipos tecnológicos para cada contrato</t>
  </si>
  <si>
    <t>Toda las areas de la Entidad</t>
  </si>
  <si>
    <t>Gestion_Integral</t>
  </si>
  <si>
    <t xml:space="preserve">Boletines Electrónicos </t>
  </si>
  <si>
    <t>Documentos cargados en medios de divulgación para dar a conocer la información de la entidad</t>
  </si>
  <si>
    <t>Equipo local - Publicista</t>
  </si>
  <si>
    <t>Publicista</t>
  </si>
  <si>
    <t>PDF - JPG - PNG</t>
  </si>
  <si>
    <t>Archivo de consulta del área</t>
  </si>
  <si>
    <t>Archivo central  Informática</t>
  </si>
  <si>
    <t>Mensual</t>
  </si>
  <si>
    <t xml:space="preserve">Soporte Acceso Físico Instalaciones </t>
  </si>
  <si>
    <t>Formato en el cual se realiza un análisis de la necesidad de acceso físico al Datacenter presentado por un usuario</t>
  </si>
  <si>
    <t>Papel</t>
  </si>
  <si>
    <t>Formato diligenciado de solicitud tarjeta de acceso</t>
  </si>
  <si>
    <t>Soporte diligenciado de tarjeta de acceso a las instalaciones</t>
  </si>
  <si>
    <t>Planeación_Estratégica</t>
  </si>
  <si>
    <t>Cuatrienal</t>
  </si>
  <si>
    <t>Planeación</t>
  </si>
  <si>
    <t>Mapa de Riesgos.</t>
  </si>
  <si>
    <t>Análisis de los riesgos de seguridad de la informacion que se pueden presentar</t>
  </si>
  <si>
    <t>Informes de Supervisión.</t>
  </si>
  <si>
    <t>Informes realizados por el supervisor a cada uno de los contratos suscritos por la oficina</t>
  </si>
  <si>
    <t>Contratos - Tesoreria - Informatica</t>
  </si>
  <si>
    <t>Plan estratégico de TIC – PETI actualizado.</t>
  </si>
  <si>
    <t>En compañía de planeación, informe que esta alineado con Gobierno Digital MinTIC</t>
  </si>
  <si>
    <t>Sistema Integrado de Gestion de Calidad  y Ambiental - Pagina Web - Carpeta compartida del área - Sinergia - Contratacion</t>
  </si>
  <si>
    <t>Ciudadania General</t>
  </si>
  <si>
    <t>Lista de Proyectos TIC</t>
  </si>
  <si>
    <t>Administración_Vivienda_Fiscal</t>
  </si>
  <si>
    <t>Administración_de_Recursos_Financieros</t>
  </si>
  <si>
    <t>Actas de Backups</t>
  </si>
  <si>
    <t>Acta de evidencia de respaldo de información en equipos de funcionarios del ICFE</t>
  </si>
  <si>
    <t>Archivo central</t>
  </si>
  <si>
    <t xml:space="preserve">Oficios </t>
  </si>
  <si>
    <t>Archivo en el que se encuentran documentos generados por la dependencia o que llegan a la misma</t>
  </si>
  <si>
    <t>Sistema de Información GLPI - Mesa de Servicio</t>
  </si>
  <si>
    <t>Sistema de información en el que se registran incidencias o requerimientos por parte de los empleados del ICFE</t>
  </si>
  <si>
    <t>No existe servidor de respaldo</t>
  </si>
  <si>
    <t>Sistema de Información Zebra</t>
  </si>
  <si>
    <t>Sistema de información en el que se controlan los mecanismos de seguridad física del edificio</t>
  </si>
  <si>
    <t xml:space="preserve">Contiene información de datos biométricos de los funcionarios </t>
  </si>
  <si>
    <t>No existe equipo de respaldo</t>
  </si>
  <si>
    <t>Manual de Políticas de Seguridad de la Información</t>
  </si>
  <si>
    <t>Política General de Seguridad de la Información para el ICFE</t>
  </si>
  <si>
    <t>Seguridad_de_la_Información</t>
  </si>
  <si>
    <t>Seguridad de la información</t>
  </si>
  <si>
    <t>Plan de Seguridad y Privacidad de la Información</t>
  </si>
  <si>
    <t>Documento base para las actividades de la gestión de la seguridad de la información. Planteado por la coordinación de gestión de la información y TIC. Alineado con el Plan Estratégico Institucional</t>
  </si>
  <si>
    <t>Plan de Acción anual.</t>
  </si>
  <si>
    <t>Listado de actividades para la gestión de la seguridad de la información en el período</t>
  </si>
  <si>
    <t>Trimestral</t>
  </si>
  <si>
    <t>Plan anual de adquisiciones de bienes y/o servicios asociados al proceso.</t>
  </si>
  <si>
    <t>Reserva de presupuesto anual para mantenimiento de la seguridad</t>
  </si>
  <si>
    <t>Procedimientos actualizados para la Seguridad de la Información del ICFE</t>
  </si>
  <si>
    <t xml:space="preserve">Políticas de seguridad de la información. </t>
  </si>
  <si>
    <t>Plan de Tratamiento de riesgos de Seguridad de la Información</t>
  </si>
  <si>
    <t>El plan de tratamiento de riesgos existente está enfocado a los riesgos hallados en las auditorías realizadas al Instituto, por entes externos</t>
  </si>
  <si>
    <t>Autodiagnóstico Política de Gobierno Digital</t>
  </si>
  <si>
    <t>Registro de controles de Seguridad Informática implementados con su avance, en el Instituto</t>
  </si>
  <si>
    <t>Manejado por el área de TI, contiene información estratégica para el ICFE</t>
  </si>
  <si>
    <t>Reportes de seguridad perimetral de datos</t>
  </si>
  <si>
    <t>Informe para la dirección de la gestión de seguridad perimetral. Son reportes de antivirus y firewall</t>
  </si>
  <si>
    <t>Manejado por el área de TI, contiene reportes de intentos de penetración de la red</t>
  </si>
  <si>
    <t>Reportes de incidentes de seguridad de la información</t>
  </si>
  <si>
    <t>Registro de incidentes reportados por funcionarios y encontrados por herramientas informáticas</t>
  </si>
  <si>
    <t>Puede contener vulnerabilidades de los sistemas</t>
  </si>
  <si>
    <t xml:space="preserve">Reportes de atención de requerimientos e incidentes generados por el software de Gestión de servicios tecnológicos – GLPI </t>
  </si>
  <si>
    <t>Reporte generado por la aplicación GLPI para estadísticas de atención a usuarios</t>
  </si>
  <si>
    <t>Reporte Mensual de eventos de firewall</t>
  </si>
  <si>
    <t>Registro diario generado por firewall que incluye estadísticas de navegación y amenazas detectadas</t>
  </si>
  <si>
    <t>Diario</t>
  </si>
  <si>
    <t>Reporte mensual de eventos de antivirus</t>
  </si>
  <si>
    <t>Reporte generado por antivirus que incluye reportes de virus, actualizaciones de sw y dispositivos infectados</t>
  </si>
  <si>
    <t>Contiene amenazas encontradas en los sistemas del ICFE</t>
  </si>
  <si>
    <t>Manual de protección de datos personales</t>
  </si>
  <si>
    <t>Política de manejo de datos personales de la Entidad alineada con la ley 1581 de 2012,decreto 1377 de 2013</t>
  </si>
  <si>
    <t>Informe de vulnerabilidades y riesgos de los sistemas</t>
  </si>
  <si>
    <t xml:space="preserve">Informe que detalla los vulnerabilidades encontradas en los sistemas de información del ICFE </t>
  </si>
  <si>
    <t>Información crítica, contiene vulnerabilidades reales de los sistemas de la entidad</t>
  </si>
  <si>
    <t xml:space="preserve">Solicitud Acceso a VPN </t>
  </si>
  <si>
    <t>Aval a solicitudes de acceso por parte de los funcionarios a la VPN</t>
  </si>
  <si>
    <t>Sistema de Gestion Documental</t>
  </si>
  <si>
    <t xml:space="preserve">Acuerdos de Confidencialidad </t>
  </si>
  <si>
    <t>Formatos para diligenciamiento por parte de los usuarios que requieren información de la entidad</t>
  </si>
  <si>
    <t>Firewall</t>
  </si>
  <si>
    <t>Se usa actualmente Palo Alto</t>
  </si>
  <si>
    <t>Consola de administración del Firewall</t>
  </si>
  <si>
    <t>Impacto a servicios de la entidad</t>
  </si>
  <si>
    <t>Impacto a la disponibiliad de servicios de la entidad</t>
  </si>
  <si>
    <t>Antivirus</t>
  </si>
  <si>
    <t>Se usa actualmente Kaspersky</t>
  </si>
  <si>
    <t>Servidor de Antivirus</t>
  </si>
  <si>
    <t>Acceso a través de la consola de administración</t>
  </si>
  <si>
    <t>Profesional del área de comunicaciones y TIC</t>
  </si>
  <si>
    <t>Archivos de contraseñas de administración</t>
  </si>
  <si>
    <t>Documento electrónico que se encuentra bajo custodia, en el que se encuentran las contraseñas de administrador para configuración de red</t>
  </si>
  <si>
    <t>Carpeta compartida del área de uso restringido</t>
  </si>
  <si>
    <t>Procedimientos control de documentos</t>
  </si>
  <si>
    <t>Procedimiento de registro de versiones de retención documental</t>
  </si>
  <si>
    <t>Gestión_Documental</t>
  </si>
  <si>
    <t>Computador del técnico en seguridad y defensa encargado de Gestión Documental</t>
  </si>
  <si>
    <t>Gestión Documental</t>
  </si>
  <si>
    <t>Gestor Documental</t>
  </si>
  <si>
    <t>WORD Y PDF</t>
  </si>
  <si>
    <t>ANUAL</t>
  </si>
  <si>
    <t>sin impacto ya que el documento tiene informacion basica documental</t>
  </si>
  <si>
    <t>sin impacto ya que o contiene informacion sensible</t>
  </si>
  <si>
    <t>sin impacto ya que este documento no interfiere en la operabilidad del ICFE</t>
  </si>
  <si>
    <t>Procedimientos control de registros.</t>
  </si>
  <si>
    <t>Procedimiento de radicado de documentos que ingresan a la Entidad</t>
  </si>
  <si>
    <t>Sin imapcto ya que es informacion de entdades publicas</t>
  </si>
  <si>
    <t>Informe de Gestión.</t>
  </si>
  <si>
    <t>Informe enviado a Planeación semestral y anual</t>
  </si>
  <si>
    <t>Manual de archivo y correspondencia</t>
  </si>
  <si>
    <t>Incluye procedimientos de gestión documental</t>
  </si>
  <si>
    <t>sin impacto  dado a que se encuentra publicado en la pagina web de ICFE</t>
  </si>
  <si>
    <t>sin impacto ya que este por ley debe ser publicado en la pagina del ICFE</t>
  </si>
  <si>
    <t>Reglamento de archivo</t>
  </si>
  <si>
    <t>Incluye marco normativo para la gestión documental</t>
  </si>
  <si>
    <t>Tabla de retención documental</t>
  </si>
  <si>
    <t>De acuerdo al organigrama de la Entidad, se realiza para darle trazabilidad a los documentos, y la disposición de los documentos</t>
  </si>
  <si>
    <t>Administrativos ICFE</t>
  </si>
  <si>
    <t>EXCEL Y PDF</t>
  </si>
  <si>
    <t>Tabla de valoración documental</t>
  </si>
  <si>
    <t>Aplica para documentos que están en el archivo central, y que deben pasar a archivo histórico</t>
  </si>
  <si>
    <t>Actas de Eliminación</t>
  </si>
  <si>
    <t>Documento que relaciona documentos objeto de análisis para su eliminación</t>
  </si>
  <si>
    <t>sin impacto ya que este debe ser publicado en la pagina por si existen terceros que tengan observacion para realizar la eliminacion  de estos</t>
  </si>
  <si>
    <t>sin impacto ya que existe backp de estos registros</t>
  </si>
  <si>
    <t>Cuadro de Clasificación Documental</t>
  </si>
  <si>
    <t>Aplica para tablas de retención y valoración documental, para generación de series y subseries documentales.</t>
  </si>
  <si>
    <t xml:space="preserve">Registro de Préstamos y Consulta </t>
  </si>
  <si>
    <t>Libro de registro de préstamos de documentos y consulta, con firma</t>
  </si>
  <si>
    <t xml:space="preserve">Inventario de Archivos de Gestión </t>
  </si>
  <si>
    <t>Inventario de expedientes, con descripción de su contenido</t>
  </si>
  <si>
    <t>Archivo central  Tecnología</t>
  </si>
  <si>
    <t>GESTOR DOCUMENTAL</t>
  </si>
  <si>
    <t>La adulteración del inventario implica errores en la gestión y da cabida a sustracción o cambios en el archivo</t>
  </si>
  <si>
    <t>Inventario de Transferencias Primarias</t>
  </si>
  <si>
    <t>Formato que diligencian las dependencias para el traslado a archivo central</t>
  </si>
  <si>
    <t>GESTOR DOCUMENTAL Y DEPENDENCIAS QUE TRASLADAN LA DOCUMENTACION</t>
  </si>
  <si>
    <t>Inventario de Transferencias Secundarias</t>
  </si>
  <si>
    <t>Formato que diligencian las dependencias para el traslado a archivo histórico</t>
  </si>
  <si>
    <t xml:space="preserve">Plan de Acción  </t>
  </si>
  <si>
    <t>Avances de la gestión trimestralmente</t>
  </si>
  <si>
    <t>GESTOR DOCUMENTAL Y DEPENDENCIAS</t>
  </si>
  <si>
    <t>Plan de Conservación</t>
  </si>
  <si>
    <t>Plan  para la conservación de archivo frente a incidentes</t>
  </si>
  <si>
    <t xml:space="preserve">Plan Institucional de Archivos de La Entidad - PINAR </t>
  </si>
  <si>
    <t>Realizado con planeación, sistemas, talento humano. Mide la planeación  de la gestión documental.</t>
  </si>
  <si>
    <t>GESTOR DOCUMENTAL, LIDER DE INFORMATICA</t>
  </si>
  <si>
    <t>Programa de Capacitación</t>
  </si>
  <si>
    <t>Oficio enviado a Talento Humano para solicitud de capacitaciones en temas de gestión documental.</t>
  </si>
  <si>
    <t>GESTOR DOCUMENTAL, LIDER DE TALENTO HUMANO</t>
  </si>
  <si>
    <t>Programa de Gestión Documental - PGD</t>
  </si>
  <si>
    <t>Diagnostica las necesidades de documentación de la Entidad, se realiza cada cuatro años</t>
  </si>
  <si>
    <t>Sistema de Información Suite Visión empresarial</t>
  </si>
  <si>
    <t>Aplicación en la cual se registra el reporte de gestión del área</t>
  </si>
  <si>
    <t>GESTOR DOCUMENTAL-INFORMATICA</t>
  </si>
  <si>
    <t>Sistema de Gestion Documental ControlDoc</t>
  </si>
  <si>
    <t>Aplicativo en el cual se genera la documentacion del ICFE</t>
  </si>
  <si>
    <t>Sistema de Gestion Documental Empresarial</t>
  </si>
  <si>
    <t>informatica</t>
  </si>
  <si>
    <t xml:space="preserve">sin impacto ya que es informacion de entidades publicas </t>
  </si>
  <si>
    <t>sin impacto ya que se realizan backups diarios de la informacion ingresada en el sistema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</si>
  <si>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</si>
  <si>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</si>
  <si>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</si>
  <si>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</si>
  <si>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</si>
  <si>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</si>
  <si>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SINO</t>
  </si>
  <si>
    <t>Tipo de Datos Personales</t>
  </si>
  <si>
    <t>TIPO_DP</t>
  </si>
  <si>
    <t>FRECUENCIA</t>
  </si>
  <si>
    <t>PROCESOS</t>
  </si>
  <si>
    <t>Privado</t>
  </si>
  <si>
    <t>Recurso Humano</t>
  </si>
  <si>
    <t>I2</t>
  </si>
  <si>
    <t>D2</t>
  </si>
  <si>
    <t xml:space="preserve">Sistema_de_Gestión_de_la_seguridad_y_salud_en_el_trabajo </t>
  </si>
  <si>
    <t>Gestión_Jurídica</t>
  </si>
  <si>
    <t>Control_Interno</t>
  </si>
  <si>
    <t>Contratos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</si>
  <si>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</si>
  <si>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</si>
  <si>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</si>
  <si>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</si>
  <si>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</si>
  <si>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Semanal</t>
  </si>
  <si>
    <t>Público Clasificado</t>
  </si>
  <si>
    <t>I1</t>
  </si>
  <si>
    <t>D1</t>
  </si>
  <si>
    <t>Dirección_General</t>
  </si>
  <si>
    <t>Sistema_de_Gestión_de_la_Calidad</t>
  </si>
  <si>
    <t>Asuntos_Disciplinarios</t>
  </si>
  <si>
    <t>Almacén</t>
  </si>
  <si>
    <t>Tesorería</t>
  </si>
  <si>
    <t>Proyectos_de_Inversión</t>
  </si>
  <si>
    <t>Atención_al_Usuario</t>
  </si>
  <si>
    <t>Servicios Públicos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</si>
  <si>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</si>
  <si>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</si>
  <si>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</si>
  <si>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</si>
  <si>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</si>
  <si>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</si>
  <si>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Contabilidad</t>
  </si>
  <si>
    <t>Administración de Viviendas</t>
  </si>
  <si>
    <t xml:space="preserve">Viviendas </t>
  </si>
  <si>
    <t>Bimestral</t>
  </si>
  <si>
    <t>Adquisicion_y_Suministros</t>
  </si>
  <si>
    <t>Finca Raíz</t>
  </si>
  <si>
    <t>Ingeniero_de_Sistemas</t>
  </si>
  <si>
    <t>INSERTAR INFORMACIÓN ARRIBA DE ESTA CELDA</t>
  </si>
  <si>
    <t>Ingeniero_Electrónico</t>
  </si>
  <si>
    <t>Diseño_y_Proyectos_de_Inversión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</si>
  <si>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</si>
  <si>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</si>
  <si>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</si>
  <si>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</si>
  <si>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</si>
  <si>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</si>
  <si>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</si>
  <si>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</si>
  <si>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</si>
  <si>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</si>
  <si>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</si>
  <si>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</si>
  <si>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</si>
  <si>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</si>
  <si>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</si>
  <si>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</si>
  <si>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</si>
  <si>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</si>
  <si>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</si>
  <si>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</si>
  <si>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</si>
  <si>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</si>
  <si>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</si>
  <si>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</si>
  <si>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</si>
  <si>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</si>
  <si>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</si>
  <si>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</si>
  <si>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</si>
  <si>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</si>
  <si>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</si>
  <si>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</si>
  <si>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</si>
  <si>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</si>
  <si>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</si>
  <si>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</si>
  <si>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</si>
  <si>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</si>
  <si>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</si>
  <si>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</si>
  <si>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</si>
  <si>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</si>
  <si>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</si>
  <si>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</si>
  <si>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</si>
  <si>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</si>
  <si>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</si>
  <si>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</si>
  <si>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</si>
  <si>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</si>
  <si>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</si>
  <si>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</si>
  <si>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</si>
  <si>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</si>
  <si>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</si>
  <si>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</si>
  <si>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</si>
  <si>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</si>
  <si>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</si>
  <si>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</si>
  <si>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</si>
  <si>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</si>
  <si>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</si>
  <si>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</si>
  <si>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</si>
  <si>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</si>
  <si>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</si>
  <si>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</si>
  <si>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</si>
  <si>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</si>
  <si>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</si>
  <si>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</si>
  <si>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</si>
  <si>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</si>
  <si>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</si>
  <si>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</si>
  <si>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</si>
  <si>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</si>
  <si>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</si>
  <si>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</si>
  <si>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</si>
  <si>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</si>
  <si>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</si>
  <si>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</si>
  <si>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</si>
  <si>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</si>
  <si>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</si>
  <si>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</si>
  <si>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</si>
  <si>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</si>
  <si>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</si>
  <si>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</si>
  <si>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La integridad de la información implica sanciones por entes de control</t>
  </si>
  <si>
    <t>La indisponibilidad implica interrupción en la base de datos</t>
  </si>
  <si>
    <t>Informe de soporte</t>
  </si>
  <si>
    <t>Centro de Cómputo de la sede principal piso 2</t>
  </si>
  <si>
    <t xml:space="preserve">DISTRIBUCIÓN DE ACTIVOS POR TIPO </t>
  </si>
  <si>
    <t>TIPO DE ACTIVO</t>
  </si>
  <si>
    <t>CANTIDAD</t>
  </si>
  <si>
    <t>TOTAL</t>
  </si>
  <si>
    <t>DISTRIBUCIÓN DE ACTIVOS POR NIVEL DE CRITICIDAD</t>
  </si>
  <si>
    <t>NIVEL</t>
  </si>
  <si>
    <t>DISTRIBUCIÓN DE ACTIVOS POR TIPOS DE DATOS PERSONALES</t>
  </si>
  <si>
    <t>Total general</t>
  </si>
  <si>
    <t>DISTRIBUCIÓN DE ACTIVOS POR NIVEL DE CLASIFICACIÓN</t>
  </si>
  <si>
    <t>ACTIVOS DE INFORMACIÓN A LOS QUE SE LES VA A REALIZAR ANÁLISIS DE RIESGOS</t>
  </si>
  <si>
    <t>NOMBRE DEL ACTIVO</t>
  </si>
  <si>
    <t>Cuenta de Nombre del Activo</t>
  </si>
  <si>
    <t>(Todas)</t>
  </si>
  <si>
    <t>Pendiente</t>
  </si>
  <si>
    <t>Tecnología</t>
  </si>
  <si>
    <t>Mesa de Servicios</t>
  </si>
  <si>
    <t>Carpeta propia del proceso de TI</t>
  </si>
  <si>
    <t>Gestion Documental - Control Doc</t>
  </si>
  <si>
    <t>Sin impacto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</si>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</sst>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6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F243E"/>
        <bgColor rgb="FF0F243E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0" borderId="7"/>
    <xf numFmtId="0" fontId="17" fillId="0" borderId="7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2" fontId="8" fillId="0" borderId="5" xfId="0" applyNumberFormat="1" applyFont="1" applyBorder="1" applyAlignment="1">
      <alignment vertical="center" wrapText="1"/>
    </xf>
    <xf numFmtId="3" fontId="8" fillId="2" borderId="5" xfId="0" applyNumberFormat="1" applyFont="1" applyFill="1" applyBorder="1" applyAlignment="1">
      <alignment horizontal="left" vertical="center" wrapText="1"/>
    </xf>
    <xf numFmtId="0" fontId="8" fillId="5" borderId="0" xfId="0" applyFont="1" applyFill="1" applyAlignment="1">
      <alignment vertical="center" wrapText="1"/>
    </xf>
    <xf numFmtId="0" fontId="8" fillId="5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left" vertical="center" wrapText="1"/>
    </xf>
    <xf numFmtId="164" fontId="8" fillId="5" borderId="5" xfId="0" applyNumberFormat="1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9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15" fillId="0" borderId="14" xfId="0" applyFont="1" applyBorder="1" applyAlignment="1">
      <alignment vertical="top"/>
    </xf>
    <xf numFmtId="0" fontId="15" fillId="0" borderId="14" xfId="0" applyFont="1" applyBorder="1"/>
    <xf numFmtId="0" fontId="16" fillId="11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8" fillId="0" borderId="7" xfId="1"/>
    <xf numFmtId="0" fontId="19" fillId="0" borderId="7" xfId="1" applyFont="1" applyAlignment="1">
      <alignment horizontal="left" vertical="center" wrapText="1"/>
    </xf>
    <xf numFmtId="0" fontId="19" fillId="12" borderId="7" xfId="1" applyFont="1" applyFill="1" applyAlignment="1">
      <alignment vertical="center" wrapText="1"/>
    </xf>
    <xf numFmtId="0" fontId="20" fillId="12" borderId="7" xfId="1" applyFont="1" applyFill="1" applyAlignment="1">
      <alignment horizontal="center" vertical="top" wrapText="1"/>
    </xf>
    <xf numFmtId="0" fontId="17" fillId="0" borderId="7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21" fillId="0" borderId="22" xfId="1" applyFont="1" applyBorder="1" applyAlignment="1">
      <alignment horizontal="center"/>
    </xf>
    <xf numFmtId="0" fontId="21" fillId="0" borderId="20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9" fillId="0" borderId="16" xfId="0" applyFont="1" applyBorder="1" applyAlignment="1">
      <alignment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0" fillId="12" borderId="16" xfId="0" applyFont="1" applyFill="1" applyBorder="1" applyAlignment="1">
      <alignment horizontal="center" vertical="top" wrapText="1"/>
    </xf>
    <xf numFmtId="0" fontId="19" fillId="12" borderId="16" xfId="0" applyFont="1" applyFill="1" applyBorder="1" applyAlignment="1">
      <alignment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5" fillId="12" borderId="24" xfId="0" applyFont="1" applyFill="1" applyBorder="1" applyAlignment="1">
      <alignment horizontal="center" vertical="center" wrapText="1"/>
    </xf>
    <xf numFmtId="0" fontId="25" fillId="12" borderId="25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5" fillId="12" borderId="27" xfId="0" applyFont="1" applyFill="1" applyBorder="1" applyAlignment="1">
      <alignment horizontal="center" vertical="center" wrapText="1"/>
    </xf>
    <xf numFmtId="0" fontId="25" fillId="12" borderId="28" xfId="0" applyFont="1" applyFill="1" applyBorder="1" applyAlignment="1">
      <alignment horizontal="center" vertical="center" wrapText="1"/>
    </xf>
    <xf numFmtId="0" fontId="25" fillId="12" borderId="2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2" fillId="12" borderId="17" xfId="0" applyFont="1" applyFill="1" applyBorder="1" applyAlignment="1">
      <alignment horizontal="center" vertical="center" wrapText="1"/>
    </xf>
    <xf numFmtId="0" fontId="22" fillId="12" borderId="18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BA7C7769-9B6A-4BC7-9B95-50D0E84DC121}"/>
    <cellStyle name="Normal 3" xfId="2" xr:uid="{0003F134-4CED-4464-A6D0-B296E5DA5458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[TICS - ICFE-P-110-F-01 IAI_TICS.xlsx]TABLAS DINÁMICAS!TablaDinámica1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DINÁMICAS'!$A$10:$A$15</c:f>
              <c:strCache>
                <c:ptCount val="5"/>
                <c:pt idx="0">
                  <c:v>Información</c:v>
                </c:pt>
                <c:pt idx="1">
                  <c:v>Servicio de TI</c:v>
                </c:pt>
                <c:pt idx="2">
                  <c:v>Sistema de Información</c:v>
                </c:pt>
                <c:pt idx="3">
                  <c:v>Software</c:v>
                </c:pt>
                <c:pt idx="4">
                  <c:v>Hardware</c:v>
                </c:pt>
              </c:strCache>
            </c:strRef>
          </c:cat>
          <c:val>
            <c:numRef>
              <c:f>'TABLAS DINÁMICAS'!$B$10:$B$15</c:f>
              <c:numCache>
                <c:formatCode>General</c:formatCode>
                <c:ptCount val="5"/>
                <c:pt idx="0">
                  <c:v>58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35-4EDA-ADB0-6B9572E80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[TICS - ICFE-P-110-F-01 IAI_TICS.xlsx]TABLAS DINÁMICAS!TablaDinámica4</c:name>
    <c:fmtId val="3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3E4-4959-B4CE-8B0D083B9A59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3E4-4959-B4CE-8B0D083B9A5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3E4-4959-B4CE-8B0D083B9A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DINÁMICAS'!$A$27:$A$31</c:f>
              <c:strCache>
                <c:ptCount val="4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  <c:pt idx="3">
                  <c:v>Pendiente</c:v>
                </c:pt>
              </c:strCache>
            </c:strRef>
          </c:cat>
          <c:val>
            <c:numRef>
              <c:f>'TABLAS DINÁMICAS'!$B$27:$B$31</c:f>
              <c:numCache>
                <c:formatCode>General</c:formatCode>
                <c:ptCount val="4"/>
                <c:pt idx="0">
                  <c:v>19</c:v>
                </c:pt>
                <c:pt idx="1">
                  <c:v>47</c:v>
                </c:pt>
                <c:pt idx="2">
                  <c:v>19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E4-4959-B4CE-8B0D083B9A5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[TICS - ICFE-P-110-F-01 IAI_TICS.xlsx]TABLAS DINÁMICAS!TablaDinámica5</c:name>
    <c:fmtId val="3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DINÁMICAS'!$A$45:$A$49</c:f>
              <c:strCache>
                <c:ptCount val="4"/>
                <c:pt idx="0">
                  <c:v>N/A</c:v>
                </c:pt>
                <c:pt idx="1">
                  <c:v>Público</c:v>
                </c:pt>
                <c:pt idx="2">
                  <c:v>Semiprivado</c:v>
                </c:pt>
                <c:pt idx="3">
                  <c:v>Sensible</c:v>
                </c:pt>
              </c:strCache>
            </c:strRef>
          </c:cat>
          <c:val>
            <c:numRef>
              <c:f>'TABLAS DINÁMICAS'!$B$45:$B$49</c:f>
              <c:numCache>
                <c:formatCode>General</c:formatCode>
                <c:ptCount val="4"/>
                <c:pt idx="0">
                  <c:v>56</c:v>
                </c:pt>
                <c:pt idx="1">
                  <c:v>20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D-4AF9-ACC3-E672742B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[TICS - ICFE-P-110-F-01 IAI_TICS.xlsx]TABLAS DINÁMICAS!TablaDinámica6</c:name>
    <c:fmtId val="2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DINÁMICAS'!$A$62:$A$65</c:f>
              <c:strCache>
                <c:ptCount val="3"/>
                <c:pt idx="0">
                  <c:v>Público</c:v>
                </c:pt>
                <c:pt idx="1">
                  <c:v>Público Clasificado</c:v>
                </c:pt>
                <c:pt idx="2">
                  <c:v>Público Reservado</c:v>
                </c:pt>
              </c:strCache>
            </c:strRef>
          </c:cat>
          <c:val>
            <c:numRef>
              <c:f>'TABLAS DINÁMICAS'!$B$62:$B$65</c:f>
              <c:numCache>
                <c:formatCode>General</c:formatCode>
                <c:ptCount val="3"/>
                <c:pt idx="0">
                  <c:v>62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D-43EB-915E-FFAAB23EC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1276691</xdr:colOff>
      <xdr:row>0</xdr:row>
      <xdr:rowOff>49324</xdr:rowOff>
    </xdr:from>
    <xdr:to>
      <xdr:col>38</xdr:col>
      <xdr:colOff>2313215</xdr:colOff>
      <xdr:row>6</xdr:row>
      <xdr:rowOff>183434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AAB846-F46D-494C-B4FA-D95AE1FBE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0866" y="49324"/>
          <a:ext cx="1036524" cy="10580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00D2F3-2175-48C5-A34C-7737FD83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2B6B42-BC7C-4BBE-BFAF-2CC374F57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F757E8-04D7-43F5-9A6E-E3B1FC0F5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CCCDFC-5C72-4332-9439-62C980069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144690</xdr:colOff>
      <xdr:row>0</xdr:row>
      <xdr:rowOff>70305</xdr:rowOff>
    </xdr:from>
    <xdr:to>
      <xdr:col>11</xdr:col>
      <xdr:colOff>1338491</xdr:colOff>
      <xdr:row>2</xdr:row>
      <xdr:rowOff>396875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74E730-8676-432B-8FC4-62204A5CC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57940" y="70305"/>
          <a:ext cx="1193801" cy="11838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33.446900462965" createdVersion="8" refreshedVersion="8" minRefreshableVersion="3" recordCount="86" xr:uid="{85798318-68CA-4FC3-B943-F489D0EBDFD0}">
  <cacheSource type="worksheet">
    <worksheetSource ref="C8:AM92" sheet="Inventario de Activos"/>
  </cacheSource>
  <cacheFields count="37">
    <cacheField name="Nombre del Activo" numFmtId="0">
      <sharedItems count="86">
        <s v="Reportes de mantenimiento a la Infraestructura tecnológica del ICFE"/>
        <s v="Informe de soporte"/>
        <s v="Registro de soportes informáticos realizados"/>
        <s v="Sistema de Información SAP"/>
        <s v="Sistema de Información Portal WEB"/>
        <s v="Servicio de Radioenlace"/>
        <s v="Servicio de internet"/>
        <s v="Sistema de Información SAIMF"/>
        <s v="Servidor de almacenamiento _x000a_y/o archivos"/>
        <s v="Cobian"/>
        <s v="Sistemas de videovigilancia, reconocimiento y Circuitos cerrados de televisión de seguridad ciudadana"/>
        <s v="G-suite"/>
        <s v="Servicio de DATACENTER"/>
        <s v="Licencias "/>
        <s v="Servidor - SERICFE"/>
        <s v="Servidor - DASAIMF"/>
        <s v="Servidor - VEINTICUATRO"/>
        <s v="Servidor - VEINTITRES"/>
        <s v="Servidor - JUPITER"/>
        <s v="Servidor - HYPERV2"/>
        <s v="Servidor - Localización"/>
        <s v="Servidor - HYPERV3"/>
        <s v="Storage - SAN"/>
        <s v="Switch Core"/>
        <s v="Infraestructura de red (Switch de piso, WIFI, routers, cableado, etc.)"/>
        <s v="Actas internas de trabajo "/>
        <s v="Formatos Bajas de equipos "/>
        <s v="Formatos Bajas de software "/>
        <s v="Informe de Gestión "/>
        <s v="Informe de Publicación Portal Web"/>
        <s v="Autorización de Entradas y Salidas de Equipos "/>
        <s v="Registro de solicitud de asignación de cuentas "/>
        <s v="Inventarios activos de información"/>
        <s v="Plan de Mantenimiento de Equipos"/>
        <s v="Plan de Mejoramiento"/>
        <s v="Boletines Electrónicos "/>
        <s v="Soporte Acceso Físico Instalaciones "/>
        <s v="Formato diligenciado de solicitud tarjeta de acceso"/>
        <s v="Plan estratégico."/>
        <s v="Mapa de Riesgos."/>
        <s v="Informes de Supervisión."/>
        <s v="Plan estratégico de TIC – PETI actualizado."/>
        <s v="Lista de Proyectos TIC"/>
        <s v="Actas de Backups"/>
        <s v="Oficios "/>
        <s v="Sistema de Información GLPI - Mesa de Servicio"/>
        <s v="Sistema de Información Zebra"/>
        <s v="Manual de Políticas de Seguridad de la Información"/>
        <s v="Plan de Seguridad y Privacidad de la Información"/>
        <s v="Plan de Acción anual."/>
        <s v="Plan anual de adquisiciones de bienes y/o servicios asociados al proceso."/>
        <s v="Procedimientos actualizados para la Seguridad de la Información del ICFE"/>
        <s v="Plan de Tratamiento de riesgos de Seguridad de la Información"/>
        <s v="Autodiagnóstico Política de Gobierno Digital"/>
        <s v="Reportes de seguridad perimetral de datos"/>
        <s v="Reportes de incidentes de seguridad de la información"/>
        <s v="Reportes de atención de requerimientos e incidentes generados por el software de Gestión de servicios tecnológicos – GLPI "/>
        <s v="Reporte Mensual de eventos de firewall"/>
        <s v="Reporte mensual de eventos de antivirus"/>
        <s v="Manual de protección de datos personales"/>
        <s v="Informe de vulnerabilidades y riesgos de los sistemas"/>
        <s v="Solicitud Acceso a VPN "/>
        <s v="Acuerdos de Confidencialidad "/>
        <s v="Firewall"/>
        <s v="Antivirus"/>
        <s v="Archivos de contraseñas de administración"/>
        <s v="Procedimientos control de documentos"/>
        <s v="Procedimientos control de registros."/>
        <s v="Informe de Gestión."/>
        <s v="Manual de archivo y correspondencia"/>
        <s v="Reglamento de archivo"/>
        <s v="Tabla de retención documental"/>
        <s v="Tabla de valoración documental"/>
        <s v="Actas de Eliminación"/>
        <s v="Cuadro de Clasificación Documental"/>
        <s v="Registro de Préstamos y Consulta "/>
        <s v="Inventario de Archivos de Gestión "/>
        <s v="Inventario de Transferencias Primarias"/>
        <s v="Inventario de Transferencias Secundarias"/>
        <s v="Plan de Acción  "/>
        <s v="Plan de Conservación"/>
        <s v="Plan Institucional de Archivos de La Entidad - PINAR "/>
        <s v="Programa de Capacitación"/>
        <s v="Programa de Gestión Documental - PGD"/>
        <s v="Sistema de Información Suite Visión empresarial"/>
        <s v="Sistema de Gestion Documental ControlDoc"/>
      </sharedItems>
    </cacheField>
    <cacheField name="Descripción del Activo" numFmtId="0">
      <sharedItems longText="1"/>
    </cacheField>
    <cacheField name="Proceso que identifica el Activo" numFmtId="0">
      <sharedItems count="3">
        <s v="Gestion_de_la_Informacion_y_Comunicación"/>
        <s v="Gestion_Integral"/>
        <s v="Planeación_Estratégica"/>
      </sharedItems>
    </cacheField>
    <cacheField name="Subproceso/Grupo/Área" numFmtId="0">
      <sharedItems/>
    </cacheField>
    <cacheField name="Tipo" numFmtId="0">
      <sharedItems count="5">
        <s v="Información"/>
        <s v="Software"/>
        <s v="Sistema de Información"/>
        <s v="Servicio de TI"/>
        <s v="Hardware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 containsBlank="1"/>
    </cacheField>
    <cacheField name="¿Contiene Datos Personales?_x000a_SI/NO" numFmtId="0">
      <sharedItems/>
    </cacheField>
    <cacheField name="Tipo2" numFmtId="0">
      <sharedItems count="4">
        <s v="Público"/>
        <s v="N/A"/>
        <s v="Sensible"/>
        <s v="Semiprivad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_x000a_" numFmtId="0">
      <sharedItems/>
    </cacheField>
    <cacheField name="Fecha de Clasificación_x000a_DD/MM/AAAA" numFmtId="164">
      <sharedItems containsNonDate="0" containsDate="1" containsString="0" containsBlank="1" minDate="2024-07-03T00:00:00" maxDate="2024-08-30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tring="0" containsBlank="1" containsNumber="1" containsInteger="1" minValue="1" maxValue="3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tring="0" containsBlank="1" containsNumber="1" containsInteger="1" minValue="1" maxValue="3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tring="0" containsBlank="1" containsNumber="1" containsInteger="1" minValue="1" maxValue="3"/>
    </cacheField>
    <cacheField name="Justificación Valoración Disponibilidad" numFmtId="0">
      <sharedItems containsBlank="1"/>
    </cacheField>
    <cacheField name="NIVEL DE CRITICIDAD" numFmtId="0">
      <sharedItems containsString="0" containsBlank="1" containsNumber="1" containsInteger="1" minValue="1" maxValue="3"/>
    </cacheField>
    <cacheField name="CRITICIDAD" numFmtId="0">
      <sharedItems count="4">
        <s v="Bajo"/>
        <s v="Medio"/>
        <s v="Alto"/>
        <s v="Pendiente"/>
      </sharedItems>
    </cacheField>
    <cacheField name="Clasificación_x000a_Confidencialidad (Acceso a la información de acuerdo con la LEY 1712 DE 2014 )" numFmtId="0">
      <sharedItems count="3">
        <s v="Público"/>
        <s v="Público Clasificado"/>
        <s v="Público Reserv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x v="0"/>
    <s v="Ficha técnica en la que se describen las labores de mantenimiento a la infraestructura tecnológica"/>
    <x v="0"/>
    <s v="Soporte_Técnico"/>
    <x v="0"/>
    <s v="NO"/>
    <s v="N/A"/>
    <s v="SI"/>
    <s v="Carpeta compartida del área - Sinergia - Contratación"/>
    <s v="Soporte Técnico"/>
    <s v="Archivo Central"/>
    <s v="Area Tics"/>
    <s v="SI"/>
    <x v="0"/>
    <s v="Soporte Técnico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"/>
    <s v="Formato en el que se realiza la relación de actividades de soporte realizado por una empresa externa"/>
    <x v="0"/>
    <s v="Soporte_Técnico"/>
    <x v="0"/>
    <s v="NO"/>
    <s v="N/A"/>
    <s v="SI"/>
    <s v="Carpeta compartida del área - Sinergia - Contratación"/>
    <s v="Soporte Técnico"/>
    <s v="Archivo Central"/>
    <s v="Area Tics"/>
    <s v="NO"/>
    <x v="1"/>
    <s v="Soporte Técnico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"/>
    <s v="Software de registro de soportes requeridos"/>
    <x v="0"/>
    <s v="Soporte_Técnico"/>
    <x v="1"/>
    <s v="SI"/>
    <s v="Data Center"/>
    <s v="SI"/>
    <s v="Maquina virtuualizada"/>
    <s v="Soporte Técnico"/>
    <s v="Informática"/>
    <s v="Area Tics"/>
    <s v="NO"/>
    <x v="1"/>
    <s v="Soporte Técnico"/>
    <s v="En proceso"/>
    <s v="Base de Datos"/>
    <s v="Cada vez que se requiere"/>
    <s v="Cada vez que se requiere"/>
    <d v="2024-07-03T00:00:00"/>
    <s v="Anual"/>
    <s v="Medio"/>
    <n v="2"/>
    <s v="Afectacion de equipos de trabajo y servidores"/>
    <s v="Medio"/>
    <n v="2"/>
    <s v="Afectacion de equipos de trabajo y servidores"/>
    <s v="Medio"/>
    <n v="2"/>
    <s v="Afectacion de equipos de trabajo y servidores"/>
    <n v="2"/>
    <x v="1"/>
    <x v="1"/>
    <s v="I1"/>
    <s v="D1"/>
    <s v="N/A"/>
    <s v="N/A"/>
  </r>
  <r>
    <x v="3"/>
    <s v="Aplicación de apoyo de procesos de contabilidad, tesorería, cartera y almacén"/>
    <x v="0"/>
    <s v="Soporte_Técnico"/>
    <x v="2"/>
    <s v="NO"/>
    <s v="N/A"/>
    <s v="SI"/>
    <s v="Sistema de Información SAP"/>
    <s v="Soporte Técnico"/>
    <s v="Coordinador Grupo de Informatica"/>
    <s v="Area Tics"/>
    <s v="SI"/>
    <x v="2"/>
    <s v="Areas de la Entidad"/>
    <s v="En proceso"/>
    <s v="Digital"/>
    <s v="Cada vez que se requiere"/>
    <s v="Cada vez que se requiere"/>
    <d v="2024-08-29T00:00:00"/>
    <s v="Anual"/>
    <s v="Alto"/>
    <n v="3"/>
    <s v="Sistema de gestión contable. Contiene registros financieros. Perfilado en proceso"/>
    <s v="Medio"/>
    <n v="2"/>
    <s v="Errores pueden conducir a reprocesos"/>
    <s v="Alto"/>
    <n v="3"/>
    <s v="Se garantiza por medio de un contrato de servicios"/>
    <n v="3"/>
    <x v="2"/>
    <x v="2"/>
    <s v="I1"/>
    <s v="D1"/>
    <s v="N/A"/>
    <s v="N/A"/>
  </r>
  <r>
    <x v="4"/>
    <s v="Punto de servicios virtuales para el ciudadano"/>
    <x v="0"/>
    <s v="Soporte_Técnico"/>
    <x v="2"/>
    <s v="NO"/>
    <s v="N/A"/>
    <s v="SI"/>
    <s v="Sistema de Información Portal WEB"/>
    <s v="Soporte Técnico"/>
    <s v="Coordinador Grupo de Informatica"/>
    <s v="Area Tics"/>
    <s v="SI"/>
    <x v="0"/>
    <s v="Areas de la Entidad"/>
    <s v="En proceso"/>
    <s v="Digital"/>
    <s v="Cada vez que se requiere"/>
    <s v="Cada vez que se requiere"/>
    <d v="2024-08-29T00:00:00"/>
    <s v="Anual"/>
    <s v="Bajo"/>
    <n v="1"/>
    <s v="sin impacto"/>
    <s v="Bajo"/>
    <n v="1"/>
    <s v="La integridad de la información implica sanciones por entes de control"/>
    <s v="Alto"/>
    <n v="3"/>
    <s v="La indisponibilidad implica sanciones por entes de control"/>
    <n v="3"/>
    <x v="2"/>
    <x v="0"/>
    <s v="I2"/>
    <s v="D1"/>
    <s v="N/A"/>
    <s v="N/A"/>
  </r>
  <r>
    <x v="5"/>
    <s v="Canal dedicado con Ejercito, por antena de Radio"/>
    <x v="0"/>
    <s v="Soporte_Técnico"/>
    <x v="3"/>
    <s v="NO"/>
    <s v="N/A"/>
    <s v="NO"/>
    <s v="N/A"/>
    <s v="Soporte Técnico"/>
    <s v="Técnico de defensa Grupo TIC"/>
    <s v="Area Tics"/>
    <s v="NO"/>
    <x v="1"/>
    <s v="N/A"/>
    <s v="En proceso"/>
    <s v="N/A"/>
    <s v="N/A"/>
    <s v="N/A"/>
    <d v="2024-08-29T00:00:00"/>
    <s v="Anual"/>
    <s v="Bajo"/>
    <n v="1"/>
    <s v="sin impacto"/>
    <s v="Bajo"/>
    <n v="1"/>
    <s v="sin impacto"/>
    <s v="Medio"/>
    <n v="2"/>
    <s v="La indisponibilidad implica interrupción de administración de la red "/>
    <n v="2"/>
    <x v="1"/>
    <x v="0"/>
    <s v="I2"/>
    <s v="D1"/>
    <s v="N/A"/>
    <s v="N/A"/>
  </r>
  <r>
    <x v="6"/>
    <s v="Servicio para funcionarios, visitantes, y red interna del ICFE"/>
    <x v="0"/>
    <s v="Soporte_Técnico"/>
    <x v="3"/>
    <s v="NO"/>
    <s v="N/A"/>
    <s v="NO"/>
    <s v="N/A"/>
    <s v="Soporte Técnico"/>
    <s v="Técnico de defensa Grupo TIC"/>
    <s v="Area Tics"/>
    <s v="NO"/>
    <x v="1"/>
    <s v="N/A"/>
    <s v="En proceso"/>
    <s v="N/A"/>
    <s v="N/A"/>
    <s v="N/A"/>
    <d v="2024-08-29T00:00:00"/>
    <s v="Anual"/>
    <s v="Bajo"/>
    <n v="1"/>
    <s v="sin impacto"/>
    <s v="Bajo"/>
    <n v="1"/>
    <s v="sin impacto"/>
    <s v="Bajo"/>
    <n v="1"/>
    <s v="La indisponibilidad implica interrupción en los procesos misionales de la entidad"/>
    <n v="1"/>
    <x v="0"/>
    <x v="0"/>
    <s v="I2"/>
    <s v="D2"/>
    <s v="N/A"/>
    <s v="N/A"/>
  </r>
  <r>
    <x v="7"/>
    <s v="Sistema de administracion de inmuebles fiscales. Mantenimiento, servicios públicos, cartera, hoja de vida de los inmuebles. Aplicación interna"/>
    <x v="0"/>
    <s v="Soporte_Técnico"/>
    <x v="2"/>
    <s v="NO"/>
    <s v="N/A"/>
    <s v="SI"/>
    <s v="Sistema de Información SAIMF"/>
    <s v="Subdireccion de Inmuebles - Viviendas"/>
    <s v="Area Tics"/>
    <s v="Subdireccion de Inmuebles - Tesoreria - Area Tics - Direccion"/>
    <s v="SI"/>
    <x v="3"/>
    <s v="Subdireccion de Inmuebles - Tesoreria - Area Tics - Direccion"/>
    <s v="En proceso"/>
    <s v="Digital"/>
    <s v="Cada vez que se requiere"/>
    <s v="Cada vez que se requiere"/>
    <d v="2024-08-29T00:00:00"/>
    <s v="Anual"/>
    <s v="Alto"/>
    <n v="3"/>
    <s v="Sistema de Informacion Misional, contine datos personales"/>
    <s v="Alto"/>
    <n v="3"/>
    <s v="Errores pueden conducir a reprocesos"/>
    <s v="Alto"/>
    <n v="3"/>
    <s v="La indisponibilidad implica paro de procesos misionales"/>
    <n v="3"/>
    <x v="2"/>
    <x v="2"/>
    <s v="I1"/>
    <s v="D1"/>
    <s v="a) Derecho a la intimidad"/>
    <s v="N/A"/>
  </r>
  <r>
    <x v="8"/>
    <s v="Servidor que se encuentra en el Datacenter del ICFE, para uso de los funcionarios"/>
    <x v="0"/>
    <s v="Soporte_Técnico"/>
    <x v="4"/>
    <s v="SI"/>
    <s v="Data Center"/>
    <s v="NO"/>
    <s v="N/A"/>
    <s v="Area Tics"/>
    <s v="Técnico apoyo Seguridad y Defensa"/>
    <s v="Area Tics"/>
    <s v="SI"/>
    <x v="3"/>
    <s v="Todas las areas de la entidad"/>
    <s v="En proceso"/>
    <s v="N/A"/>
    <s v="N/A"/>
    <s v="N/A"/>
    <d v="2024-08-29T00:00:00"/>
    <s v="Anual"/>
    <s v="Alto"/>
    <n v="3"/>
    <s v="Datos semiprivados almacenados en el servidor"/>
    <s v="Alto"/>
    <n v="3"/>
    <s v="sin impacto"/>
    <s v="Alto"/>
    <n v="3"/>
    <s v="La indisponibilidad implica paro de procesos misionales, demoras y reprocesos en la retoma de actividades"/>
    <n v="3"/>
    <x v="2"/>
    <x v="2"/>
    <s v="I1"/>
    <s v="D1"/>
    <s v="N/A"/>
    <s v="N/A"/>
  </r>
  <r>
    <x v="9"/>
    <s v="Software para Backups de información"/>
    <x v="0"/>
    <s v="Soporte_Técnico"/>
    <x v="1"/>
    <s v="NO"/>
    <s v="N/A"/>
    <s v="SI"/>
    <s v="Computadores de los funcionarios definidos"/>
    <s v="Soporte Técnico"/>
    <s v="Area Tics"/>
    <s v="Area Tics"/>
    <s v="SI"/>
    <x v="2"/>
    <s v="Todas las areas de la entidad"/>
    <s v="En proceso"/>
    <s v="Digital"/>
    <s v="Cada vez que se requiere"/>
    <s v="Cada vez que se requiere"/>
    <d v="2024-08-29T00:00:00"/>
    <s v="Anual"/>
    <s v="Medio"/>
    <n v="2"/>
    <s v="Software para proteger la información sensible contra accesos no autorizados y posibles brechas de seguridad"/>
    <s v="Medio"/>
    <n v="2"/>
    <s v="sin impacto"/>
    <s v="Alto"/>
    <n v="3"/>
    <s v="La indisponibilidad implica interrupción en procesos de respaldo de información "/>
    <n v="3"/>
    <x v="2"/>
    <x v="1"/>
    <s v="I1"/>
    <s v="D1"/>
    <s v="N/A"/>
    <s v="N/A"/>
  </r>
  <r>
    <x v="10"/>
    <s v="Administrado por informática, se coordinan actividades de soporte para este equipo"/>
    <x v="0"/>
    <s v="Soporte_Técnico"/>
    <x v="1"/>
    <s v="NO"/>
    <s v="N/A"/>
    <s v="NO"/>
    <s v="N/A"/>
    <s v="Soporte Técnico"/>
    <s v="Técnico de defensa Grupo TIC"/>
    <s v="Area Tics"/>
    <s v="NO"/>
    <x v="1"/>
    <s v="N/A"/>
    <s v="En proceso"/>
    <s v="N/A"/>
    <s v="N/A"/>
    <s v="N/A"/>
    <d v="2024-08-29T00:00:00"/>
    <s v="Anual"/>
    <s v="Alto"/>
    <n v="3"/>
    <s v="Contiene datos e imágenes de funcionarios y usuarios de casas fiscales"/>
    <s v="Bajo"/>
    <n v="1"/>
    <s v="sin impacto"/>
    <s v="Alto"/>
    <n v="3"/>
    <s v="La indisponibilidad implica fallas en seguridad física de la entidad y viviendas"/>
    <n v="3"/>
    <x v="2"/>
    <x v="2"/>
    <s v="I2"/>
    <s v="D1"/>
    <s v="N/A"/>
    <s v="N/A"/>
  </r>
  <r>
    <x v="11"/>
    <s v="Suite de Gmail"/>
    <x v="0"/>
    <s v="Soporte_Técnico"/>
    <x v="3"/>
    <s v="NO"/>
    <s v="N/A"/>
    <s v="SI"/>
    <s v="Acceso a través del correo institucional vía web"/>
    <s v="Area Tics"/>
    <s v="Profesional de Defensa Grupo TIC"/>
    <s v="Toda la entidad"/>
    <s v="NO"/>
    <x v="1"/>
    <s v="N/A"/>
    <s v="En proceso"/>
    <s v="N/A"/>
    <s v="N/A"/>
    <s v="N/A"/>
    <d v="2024-08-29T00:00:00"/>
    <s v="Anual"/>
    <s v="Medio"/>
    <n v="2"/>
    <s v="sin impacto"/>
    <s v="Bajo"/>
    <n v="1"/>
    <s v="sin impacto"/>
    <s v="Medio"/>
    <n v="2"/>
    <s v="sin impacto"/>
    <n v="2"/>
    <x v="1"/>
    <x v="1"/>
    <s v="I2"/>
    <s v="D1"/>
    <s v="N/A"/>
    <s v="N/A"/>
  </r>
  <r>
    <x v="12"/>
    <s v="Administración de infraestructura tecnológica"/>
    <x v="0"/>
    <s v="Soporte_Técnico"/>
    <x v="3"/>
    <s v="SI"/>
    <s v="Centro de Cómputo de la sede principal  piso 2"/>
    <s v="NO"/>
    <s v="N/A"/>
    <s v="Area Tics"/>
    <s v="Profesional de Defensa Grupo TIC"/>
    <s v="Toda la entidad"/>
    <s v="NO"/>
    <x v="1"/>
    <s v="N/A"/>
    <s v="En proceso"/>
    <s v="N/A"/>
    <s v="N/A"/>
    <s v="N/A"/>
    <d v="2024-08-29T00:00:00"/>
    <s v="Anual"/>
    <s v="Alto"/>
    <n v="3"/>
    <s v="Contiene la infraestructura que soporta el funcionamiento de la entidad"/>
    <s v="Bajo"/>
    <n v="1"/>
    <s v="sin impacto"/>
    <s v="Alto"/>
    <n v="3"/>
    <s v="No existe sitio de contingencia para continuidad de operación del Datacenter"/>
    <n v="3"/>
    <x v="2"/>
    <x v="2"/>
    <s v="I2"/>
    <s v="D1"/>
    <s v="N/A"/>
    <s v="N/A"/>
  </r>
  <r>
    <x v="13"/>
    <s v="Registro de licencias que se adquieren para la entidad"/>
    <x v="0"/>
    <s v="Soporte_Técnico"/>
    <x v="0"/>
    <s v="NO"/>
    <s v="N/A"/>
    <s v="SI"/>
    <s v="Carpeta compartida del área - Sinergia - Contratación"/>
    <s v="Soporte Técnico"/>
    <s v="Profesional de Defensa Grupo TIC"/>
    <s v="Area Tics"/>
    <s v="NO"/>
    <x v="1"/>
    <s v="N/A"/>
    <s v="En proceso"/>
    <s v="N/A"/>
    <s v="N/A"/>
    <s v="N/A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4"/>
    <s v="Adm. Virtualización, contiene los servidores:_x000a_- ADICFE (directorio activo)_x000a_- ICFEAPP (aplicaciones)_x000a_- PRFSICFE (wsus)_x000a_- SAIMF (sistema de información misional, Visión Empresarial y Digiturno , ambiente de producción y pruebas)_x000a_- BACKUP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5"/>
    <s v="Base de datos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Alto"/>
    <n v="3"/>
    <s v="Contiene sistema de información SAIMF"/>
    <s v="Alto"/>
    <n v="3"/>
    <s v="La alteración de los datos o el código fuente, implica errores en el proceso misional de la entidad"/>
    <s v="Alto"/>
    <n v="3"/>
    <s v="La indisponibilidad implica interrupción en la base de datos"/>
    <n v="3"/>
    <x v="2"/>
    <x v="2"/>
    <s v="I1"/>
    <s v="D1"/>
    <s v="N/A"/>
    <s v="N/A"/>
  </r>
  <r>
    <x v="16"/>
    <s v="Antivirus Kaspersky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7"/>
    <s v="Portal web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produce retrasos en los servicios de atención al usuario y expone a la entidad a sanciones por entes de control"/>
    <n v="3"/>
    <x v="2"/>
    <x v="0"/>
    <s v="I2"/>
    <s v="D1"/>
    <s v="N/A"/>
    <s v="N/A"/>
  </r>
  <r>
    <x v="18"/>
    <s v="SERVIDOR GESTOR DOCUMENTAL Y VIRTUALIZACION:_x000a_- ICFEAUTH-DESA (DESARROLLO NUEVO SAIMF)_x000a_- ICFEDESA-BACK (DESARROLLO NUEVO SAIMF)_x000a_- ICFEDESA-BD (DESARROLLO NUEVO SAIMF)_x000a_- ICFEDEV-BD (DESARROLLO NUEVO SAIMF)_x000a_- ICFEDEV-WEB (DESARROLLO NUEVO SAIMF)_x000a_- MeshCentral (APP DE SOPORTE REMOTO INTERNO)_x000a_- SAIMFVM (APP DE PRODUCCION PRINCIPAL)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implica interrupción en proceso misional de la entidad"/>
    <n v="3"/>
    <x v="2"/>
    <x v="0"/>
    <s v="I2"/>
    <s v="D1"/>
    <s v="N/A"/>
    <s v="N/A"/>
  </r>
  <r>
    <x v="19"/>
    <s v="ADM - VIRTUALIZACION:_x000a_- ERPICFE (INVENTARIO SISTEMAS)_x000a_- ISSABEL_PBX (CONSOLA PBX)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implica interrupción en proceso misional de la entidad"/>
    <n v="3"/>
    <x v="2"/>
    <x v="0"/>
    <s v="I2"/>
    <s v="D1"/>
    <s v="N/A"/>
    <s v="N/A"/>
  </r>
  <r>
    <x v="20"/>
    <s v="LANSWEEPER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Bajo"/>
    <n v="1"/>
    <m/>
    <n v="1"/>
    <x v="0"/>
    <x v="0"/>
    <s v="I2"/>
    <s v="D2"/>
    <s v="N/A"/>
    <s v="N/A"/>
  </r>
  <r>
    <x v="21"/>
    <s v="ADM - VIRTUALIZACION:_x000a_- DESKTOP-VM3 (EQUIPO DESARROLLO VPN)_x000a_- DESKTOP-VM4 (EQUIPO DESARROLLO VPN)_x000a_- DESKTOP-VM5 (EQUIPO DESARROLLO VPN)_x000a_- DESKTOP-VM6 (EQUIPO DESARROLLO VPN)_x000a_- DESKTOP-VM7 (EQUIPO DESARROLLO VPN)_x000a_- FOXPRO (PRUEBAS SOFTWARE DE PRODUCCION)_x000a_- GLPI (APP HELPDESK)_x000a_- SAIMF-COBROS (EQUIPO DE COBROS)_x000a_- ZABBIX (APP MONITORIZACION)_x000a_- ZKTECO (APP DE SEGURIDAD INGRESO INSTALACIONES)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implica interrupción en proceso misional de la entidad"/>
    <n v="3"/>
    <x v="2"/>
    <x v="0"/>
    <s v="I2"/>
    <s v="D1"/>
    <s v="N/A"/>
    <s v="N/A"/>
  </r>
  <r>
    <x v="22"/>
    <s v="Equipo de almacenamiento de IBM"/>
    <x v="0"/>
    <s v="Soporte_Técnico"/>
    <x v="4"/>
    <s v="NO"/>
    <s v="N/A"/>
    <s v="NO"/>
    <s v="N/A"/>
    <s v="Soporte Técnico"/>
    <s v="Técnico apoyo Seguridad y Defensa"/>
    <m/>
    <s v="SI"/>
    <x v="0"/>
    <s v="N/A"/>
    <s v="En proceso"/>
    <s v="N/A"/>
    <s v="N/A"/>
    <s v="N/A"/>
    <d v="2024-08-29T00:00:00"/>
    <s v="Anual"/>
    <s v="Alto"/>
    <n v="3"/>
    <s v="Contiene carpetas de red de la Entidad"/>
    <s v="Alto"/>
    <n v="3"/>
    <s v="La alteración de los datos implica errores, o corrupción de archivos de gestión de las dependencias"/>
    <s v="Alto"/>
    <n v="3"/>
    <s v="La indisponibilidad implica interrupción en el servicio de carpetas de red de la entidad"/>
    <n v="3"/>
    <x v="2"/>
    <x v="2"/>
    <s v="I1"/>
    <s v="D1"/>
    <s v="N/A"/>
    <s v="N/A"/>
  </r>
  <r>
    <x v="23"/>
    <s v="Administrado por Ejército"/>
    <x v="0"/>
    <s v="Soporte_Técnico"/>
    <x v="4"/>
    <s v="NO"/>
    <s v="N/A"/>
    <s v="NO"/>
    <s v="N/A"/>
    <s v="Soporte Técnico"/>
    <s v="Técnico apoyo Seguridad y Defensa"/>
    <m/>
    <s v="NO"/>
    <x v="1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implica interrupción en el servicio de red de la entidad"/>
    <n v="3"/>
    <x v="2"/>
    <x v="0"/>
    <s v="I2"/>
    <s v="D1"/>
    <s v="N/A"/>
    <s v="N/A"/>
  </r>
  <r>
    <x v="24"/>
    <s v="Administrados por ejercito e ice"/>
    <x v="0"/>
    <s v="Soporte_Técnico"/>
    <x v="4"/>
    <s v="NO"/>
    <s v="N/A"/>
    <s v="NO"/>
    <s v="N/A"/>
    <s v="Soporte Técnico"/>
    <s v="Técnico apoyo Seguridad y Defensa"/>
    <m/>
    <s v="NO"/>
    <x v="1"/>
    <s v="N/A"/>
    <s v="En proceso"/>
    <s v="N/A"/>
    <s v="N/A"/>
    <s v="N/A"/>
    <d v="2024-08-29T00:00:00"/>
    <s v="Anual"/>
    <s v="Bajo"/>
    <n v="1"/>
    <s v="sin impacto"/>
    <s v="Bajo"/>
    <n v="1"/>
    <s v="sin impacto"/>
    <s v="Alto"/>
    <n v="3"/>
    <s v="La indisponibilidad implica interrupción en el servicio de red de la entidad"/>
    <n v="3"/>
    <x v="2"/>
    <x v="0"/>
    <s v="I2"/>
    <s v="D1"/>
    <s v="N/A"/>
    <s v="N/A"/>
  </r>
  <r>
    <x v="25"/>
    <s v="Registro de seguimiento a contratos , planes de trabajo y verificación de las actividad"/>
    <x v="0"/>
    <s v="Informática"/>
    <x v="0"/>
    <s v="NO"/>
    <s v="N/A"/>
    <s v="SI"/>
    <s v="Carpeta compartida del área - Sinergia - Contratacion"/>
    <s v="Informática"/>
    <s v="Gestion Documental"/>
    <s v="Area Tics"/>
    <s v="NO"/>
    <x v="1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6"/>
    <s v="Concepto técnico frente al estado de los equipos de la Entidad, para poder dar de baja el elemento"/>
    <x v="0"/>
    <s v="Informática"/>
    <x v="0"/>
    <s v="NO"/>
    <s v="N/A"/>
    <s v="SI"/>
    <s v="Carpeta compartida del área - Sinergia - Contratacion"/>
    <s v="Informática"/>
    <s v="Gestion Documental"/>
    <s v="Area Tics"/>
    <s v="NO"/>
    <x v="1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7"/>
    <s v="Concepto técnico frente al estado de los equipos de la Entidad, para poder dar de baja el software por obsolescencia o falta de soporte"/>
    <x v="0"/>
    <s v="Informática"/>
    <x v="0"/>
    <s v="NO"/>
    <s v="N/A"/>
    <s v="SI"/>
    <s v="Carpeta compartida del área - Sinergia - Contratacion"/>
    <s v="Informática"/>
    <s v="Gestion Documental"/>
    <s v="Area Tics"/>
    <s v="NO"/>
    <x v="1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8"/>
    <s v="Registro de la gestión realizada en el periodo"/>
    <x v="0"/>
    <s v="Informática"/>
    <x v="0"/>
    <s v="NO"/>
    <s v="N/A"/>
    <s v="SI"/>
    <s v="Gestion Documental"/>
    <s v="Informática"/>
    <s v="Gestion Documental"/>
    <s v="Area Tics"/>
    <s v="NO"/>
    <x v="1"/>
    <s v="Informática"/>
    <s v="En proceso"/>
    <s v="PDF"/>
    <s v="Semestral 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9"/>
    <s v="Informe en el cual se relacionan las publicaciones realizadas en el portal web del ICFE, en el cual esta relacionado en el Informe de gestión"/>
    <x v="0"/>
    <s v="Informática"/>
    <x v="0"/>
    <s v="NO"/>
    <s v="N/A"/>
    <s v="SI"/>
    <s v="Gestion Documental"/>
    <s v="Informática"/>
    <s v="Gestion Documental"/>
    <s v="Area Tics"/>
    <s v="NO"/>
    <x v="1"/>
    <s v="Informática"/>
    <s v="En proceso"/>
    <s v="PDF"/>
    <s v="Semestral 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0"/>
    <s v="Formato en el cual se autoriza la salida de la entidad de equipos para reparación o mantenimiento "/>
    <x v="0"/>
    <s v="Informática"/>
    <x v="0"/>
    <s v="NO"/>
    <s v="N/A"/>
    <s v="SI"/>
    <s v="Carpeta compartida del área - Sinergia - Contratacion"/>
    <s v="Informática"/>
    <s v="Gestion Documental"/>
    <s v="Area Tics"/>
    <s v="NO"/>
    <x v="1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1"/>
    <s v="Formatos en el cual se establece la creación del usuario de red interna  y se establece un acuerdo de confidencialidad, Aplica para personal de planta OPS"/>
    <x v="0"/>
    <s v="Informática"/>
    <x v="0"/>
    <s v="NO"/>
    <s v="N/A"/>
    <s v="SI"/>
    <s v="Gestion Documental"/>
    <s v="Informática"/>
    <s v="Gestion Documental"/>
    <s v="Area Tics"/>
    <s v="SI"/>
    <x v="2"/>
    <s v="Informática"/>
    <s v="En proceso"/>
    <s v="PDF"/>
    <s v="Cada vez que se requiere"/>
    <s v="No requiere actualización"/>
    <d v="2024-07-03T00:00:00"/>
    <s v="Anual"/>
    <s v="Medio"/>
    <n v="2"/>
    <s v="Datos sensibles"/>
    <s v="Medio"/>
    <n v="2"/>
    <s v="Datos sensibles"/>
    <s v="Medio"/>
    <n v="2"/>
    <s v="Datos sensibles"/>
    <n v="2"/>
    <x v="1"/>
    <x v="1"/>
    <s v="I1"/>
    <s v="D1"/>
    <s v="N/A"/>
    <s v="N/A"/>
  </r>
  <r>
    <x v="32"/>
    <s v="Inventario de activos de información de todas las dependencias del ICFE"/>
    <x v="0"/>
    <s v="Informática"/>
    <x v="0"/>
    <s v="NO"/>
    <s v="N/A"/>
    <s v="SI"/>
    <s v="Sistema Integrado de Gestion de Calidad  y Ambiental"/>
    <s v="Informática"/>
    <s v="Sistema Integrado de Gestion de Calidad  y Ambiental"/>
    <s v="Area Tics"/>
    <s v="NO"/>
    <x v="1"/>
    <s v="Informática"/>
    <s v="En proceso"/>
    <s v="Excel"/>
    <s v="Anual"/>
    <s v="Anual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3"/>
    <s v="Se establece un plan de mantenimiento de equipos tecnológicos para cada contrato"/>
    <x v="0"/>
    <s v="Informática"/>
    <x v="0"/>
    <s v="NO"/>
    <s v="N/A"/>
    <s v="SI"/>
    <s v="Data Center"/>
    <s v="Informática"/>
    <s v="Data Center"/>
    <s v="Toda las areas de la Entidad"/>
    <s v="NO"/>
    <x v="1"/>
    <s v="Informática"/>
    <s v="En proceso"/>
    <s v="Base de Datos"/>
    <s v="Cada vez que se requiere"/>
    <s v="Anual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4"/>
    <s v="Archivo en Excel en el cual se muestran los planes de mejoramiento ante hallazgos de auditoría"/>
    <x v="1"/>
    <s v="Informática"/>
    <x v="0"/>
    <s v="NO"/>
    <s v="N/A"/>
    <s v="SI"/>
    <s v="Carpeta compartida del área"/>
    <s v="Informática"/>
    <s v="Informática"/>
    <m/>
    <s v="NO"/>
    <x v="1"/>
    <s v="Informática"/>
    <s v="En proceso"/>
    <s v="Excel"/>
    <s v="Cada vez que se requiere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5"/>
    <s v="Documentos cargados en medios de divulgación para dar a conocer la información de la entidad"/>
    <x v="0"/>
    <s v="Informática"/>
    <x v="0"/>
    <s v="NO"/>
    <s v="N/A"/>
    <s v="SI"/>
    <s v="Equipo local - Publicista"/>
    <s v="Informática"/>
    <s v="Publicista"/>
    <s v="Publicista"/>
    <s v="NO"/>
    <x v="1"/>
    <s v="Informática"/>
    <s v="En proceso"/>
    <s v="PDF - JPG - PNG"/>
    <s v="Cada vez que se requiere"/>
    <s v="Cada vez que se requiere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6"/>
    <s v="Formato en el cual se realiza un análisis de la necesidad de acceso físico al Datacenter presentado por un usuario"/>
    <x v="0"/>
    <s v="Informática"/>
    <x v="0"/>
    <s v="SI"/>
    <s v="Data Center"/>
    <s v="NO"/>
    <s v="N/A"/>
    <s v="Informática"/>
    <s v="Informática"/>
    <s v="Informatica"/>
    <s v="SI"/>
    <x v="3"/>
    <s v="Informática"/>
    <s v="En proceso"/>
    <s v="Papel"/>
    <s v="Cada vez que se requiere"/>
    <s v="Cada vez que se requiere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7"/>
    <s v="Soporte diligenciado de tarjeta de acceso a las instalaciones"/>
    <x v="0"/>
    <s v="Informática"/>
    <x v="0"/>
    <s v="NO"/>
    <s v="N/A"/>
    <s v="SI"/>
    <s v="Gestion Documental"/>
    <s v="Informática"/>
    <s v="Gestion Documental"/>
    <s v="Toda las areas de la Entidad"/>
    <s v="SI"/>
    <x v="3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8"/>
    <s v="Plan estratégico cuatrienal MEGA"/>
    <x v="2"/>
    <s v="Informática"/>
    <x v="0"/>
    <s v="NO"/>
    <s v="N/A"/>
    <s v="SI"/>
    <s v="Carpeta compartida del área"/>
    <s v="Informática"/>
    <s v="Informática"/>
    <m/>
    <s v="NO"/>
    <x v="1"/>
    <s v="Informática"/>
    <s v="En proceso"/>
    <s v="PDF"/>
    <s v="Cuatrien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9"/>
    <s v="Análisis de los riesgos de seguridad de la informacion que se pueden presentar"/>
    <x v="0"/>
    <s v="Informática"/>
    <x v="0"/>
    <s v="NO"/>
    <s v="N/A"/>
    <s v="SI"/>
    <s v="Sistema Integrado de Gestion de Calidad  y Ambiental"/>
    <s v="Informática"/>
    <s v="Sistema Integrado de Gestion de Calidad  y Ambiental"/>
    <s v="Toda las areas de la Entidad"/>
    <s v="NO"/>
    <x v="1"/>
    <s v="Informática"/>
    <s v="En proceso"/>
    <s v="Excel"/>
    <s v="Se genera una sola vez"/>
    <s v="Anual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0"/>
    <s v="Informes realizados por el supervisor a cada uno de los contratos suscritos por la oficina"/>
    <x v="0"/>
    <s v="Informática"/>
    <x v="0"/>
    <s v="NO"/>
    <s v="N/A"/>
    <s v="SI"/>
    <s v="Carpeta compartida del área - Sinergia - Contratacion"/>
    <s v="Informática"/>
    <s v="Informática"/>
    <s v="Contratos - Tesoreria - Informatica"/>
    <s v="NO"/>
    <x v="1"/>
    <s v="Informática"/>
    <s v="En proceso"/>
    <s v="PDF"/>
    <s v="Mensual"/>
    <s v="No requiere actualización"/>
    <d v="2024-07-03T00:00:00"/>
    <s v="Anual"/>
    <s v="Bajo"/>
    <n v="1"/>
    <s v="sin impacto"/>
    <s v="Medio"/>
    <n v="2"/>
    <s v="sin impacto"/>
    <s v="Bajo"/>
    <n v="1"/>
    <s v="sin impacto"/>
    <n v="2"/>
    <x v="1"/>
    <x v="0"/>
    <s v="I1"/>
    <s v="D2"/>
    <s v="N/A"/>
    <s v="N/A"/>
  </r>
  <r>
    <x v="41"/>
    <s v="En compañía de planeación, informe que esta alineado con Gobierno Digital MinTIC"/>
    <x v="0"/>
    <s v="Informática"/>
    <x v="0"/>
    <s v="NO"/>
    <s v="N/A"/>
    <s v="SI"/>
    <s v="Sistema Integrado de Gestion de Calidad  y Ambiental - Pagina Web - Carpeta compartida del área - Sinergia - Contratacion"/>
    <s v="Informática"/>
    <s v="Informática"/>
    <s v="Ciudadania General"/>
    <s v="NO"/>
    <x v="1"/>
    <s v="Informática"/>
    <s v="En proceso"/>
    <s v="PDF"/>
    <s v="Se genera una sola vez"/>
    <s v="Anual"/>
    <d v="2024-07-03T00:00:00"/>
    <s v="Anual"/>
    <s v="Bajo"/>
    <n v="1"/>
    <s v="sin impacto"/>
    <s v="Bajo"/>
    <n v="1"/>
    <s v="sin impacto"/>
    <s v="Medio"/>
    <n v="2"/>
    <s v="sin impacto"/>
    <n v="2"/>
    <x v="1"/>
    <x v="0"/>
    <s v="I2"/>
    <s v="D1"/>
    <s v="N/A"/>
    <s v="N/A"/>
  </r>
  <r>
    <x v="42"/>
    <s v="En compañía de planeación, informe que esta alineado con Gobierno Digital MinTIC"/>
    <x v="0"/>
    <s v="Informática"/>
    <x v="0"/>
    <s v="NO"/>
    <s v="N/A"/>
    <s v="SI"/>
    <s v="Carpeta compartida del área"/>
    <s v="Informática"/>
    <s v="Informática"/>
    <m/>
    <s v="NO"/>
    <x v="1"/>
    <s v="Informática"/>
    <s v="En proceso"/>
    <s v="Excel"/>
    <s v="Anual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3"/>
    <s v="Acta de evidencia de respaldo de información en equipos de funcionarios del ICFE"/>
    <x v="0"/>
    <s v="Informática"/>
    <x v="0"/>
    <s v="SI"/>
    <s v="Archivo de consulta del área"/>
    <s v="NO"/>
    <s v="N/A"/>
    <s v="Archivo central"/>
    <s v="Técnico apoyo Seguridad y Defensa"/>
    <m/>
    <s v="SI"/>
    <x v="0"/>
    <s v="Informática"/>
    <s v="En proceso"/>
    <s v="PDF"/>
    <s v="Cada vez que se requiere"/>
    <s v="No requiere actualización"/>
    <m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4"/>
    <s v="Archivo en el que se encuentran documentos generados por la dependencia o que llegan a la misma"/>
    <x v="0"/>
    <s v="Informática"/>
    <x v="0"/>
    <s v="NO"/>
    <s v="N/A"/>
    <s v="SI"/>
    <s v="Gestion Documental"/>
    <s v="Informática"/>
    <s v="Gestion Documental"/>
    <s v="Toda las areas de la Entidad"/>
    <s v="SI"/>
    <x v="3"/>
    <s v="Informática"/>
    <s v="En proceso"/>
    <s v="PDF"/>
    <s v="Cada vez que se requiere"/>
    <s v="No requiere actualización"/>
    <d v="2024-07-03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5"/>
    <s v="Sistema de información en el que se registran incidencias o requerimientos por parte de los empleados del ICFE"/>
    <x v="0"/>
    <s v="Informática"/>
    <x v="2"/>
    <s v="SI"/>
    <s v="Centro de Cómputo de la sede principal  piso 2"/>
    <s v="SI"/>
    <s v="Sistema de Información GLPI - Mesa de Servicio"/>
    <s v="Informática"/>
    <s v="Informática"/>
    <m/>
    <s v="NO"/>
    <x v="1"/>
    <s v="Informática"/>
    <s v="En proceso"/>
    <s v="N/A"/>
    <s v="N/A"/>
    <s v="N/A"/>
    <d v="2024-08-29T00:00:00"/>
    <s v="Anual"/>
    <s v="Bajo"/>
    <n v="1"/>
    <s v="sin impacto"/>
    <s v="Bajo"/>
    <n v="1"/>
    <s v="sin impacto"/>
    <s v="Medio"/>
    <n v="2"/>
    <s v="No existe servidor de respaldo"/>
    <n v="2"/>
    <x v="1"/>
    <x v="0"/>
    <s v="I2"/>
    <s v="D1"/>
    <s v="N/A"/>
    <s v="N/A"/>
  </r>
  <r>
    <x v="46"/>
    <s v="Sistema de información en el que se controlan los mecanismos de seguridad física del edificio"/>
    <x v="0"/>
    <s v="Informática"/>
    <x v="2"/>
    <s v="SI"/>
    <s v="Centro de Cómputo de la sede principal  piso 2"/>
    <s v="SI"/>
    <s v="Sistema de Información Zebra"/>
    <s v="Informática"/>
    <s v="Informática"/>
    <m/>
    <s v="NO"/>
    <x v="1"/>
    <s v="Informática"/>
    <s v="En proceso"/>
    <s v="N/A"/>
    <s v="N/A"/>
    <s v="N/A"/>
    <d v="2024-08-29T00:00:00"/>
    <s v="Anual"/>
    <s v="Medio"/>
    <n v="2"/>
    <s v="Contiene información de datos biométricos de los funcionarios "/>
    <s v="Bajo"/>
    <n v="1"/>
    <s v="sin impacto"/>
    <s v="Medio"/>
    <n v="2"/>
    <s v="No existe equipo de respaldo"/>
    <n v="2"/>
    <x v="1"/>
    <x v="1"/>
    <s v="I2"/>
    <s v="D1"/>
    <s v="N/A"/>
    <s v="N/A"/>
  </r>
  <r>
    <x v="47"/>
    <s v="Política General de Seguridad de la Información para el ICFE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Se genera una sola vez"/>
    <s v="Anu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8"/>
    <s v="Documento base para las actividades de la gestión de la seguridad de la información. Planteado por la coordinación de gestión de la información y TIC. Alineado con el Plan Estratégico Institucional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Se genera una sola vez"/>
    <s v="Anu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9"/>
    <s v="Listado de actividades para la gestión de la seguridad de la información en el período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Anual"/>
    <s v="Trimestr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0"/>
    <s v="Reserva de presupuesto anual para mantenimiento de la seguridad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Anual"/>
    <s v="No requiere actualización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1"/>
    <s v="Políticas de seguridad de la información. 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Se genera una sola vez"/>
    <s v="Anu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2"/>
    <s v="El plan de tratamiento de riesgos existente está enfocado a los riesgos hallados en las auditorías realizadas al Instituto, por entes externos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Anual"/>
    <s v="Trimestr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3"/>
    <s v="Registro de controles de Seguridad Informática implementados con su avance, en el Instituto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Se genera una sola vez"/>
    <s v="Trimestral"/>
    <d v="2024-08-29T00:00:00"/>
    <s v="Anual"/>
    <s v="Medio"/>
    <n v="2"/>
    <s v="Manejado por el área de TI, contiene información estratégica para el ICFE"/>
    <s v="Bajo"/>
    <n v="1"/>
    <s v="sin impacto"/>
    <s v="Bajo"/>
    <n v="1"/>
    <s v="sin impacto"/>
    <n v="2"/>
    <x v="1"/>
    <x v="1"/>
    <s v="I2"/>
    <s v="D2"/>
    <s v="N/A"/>
    <s v="N/A"/>
  </r>
  <r>
    <x v="54"/>
    <s v="Informe para la dirección de la gestión de seguridad perimetral. Son reportes de antivirus y firewall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Mensual"/>
    <s v="No requiere actualización"/>
    <d v="2024-08-29T00:00:00"/>
    <s v="Anual"/>
    <s v="Medio"/>
    <n v="2"/>
    <s v="Manejado por el área de TI, contiene reportes de intentos de penetración de la red"/>
    <s v="Bajo"/>
    <n v="1"/>
    <s v="sin impacto"/>
    <s v="Bajo"/>
    <n v="1"/>
    <s v="sin impacto"/>
    <n v="2"/>
    <x v="1"/>
    <x v="1"/>
    <s v="I2"/>
    <s v="D2"/>
    <s v="N/A"/>
    <s v="N/A"/>
  </r>
  <r>
    <x v="55"/>
    <s v="Registro de incidentes reportados por funcionarios y encontrados por herramientas informáticas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Cada vez que se requiere"/>
    <s v="No requiere actualización"/>
    <d v="2024-08-29T00:00:00"/>
    <s v="Anual"/>
    <s v="Medio"/>
    <n v="2"/>
    <s v="Puede contener vulnerabilidades de los sistemas"/>
    <s v="Bajo"/>
    <n v="1"/>
    <s v="sin impacto"/>
    <s v="Bajo"/>
    <n v="1"/>
    <s v="sin impacto"/>
    <n v="2"/>
    <x v="1"/>
    <x v="1"/>
    <s v="I2"/>
    <s v="D2"/>
    <s v="N/A"/>
    <s v="N/A"/>
  </r>
  <r>
    <x v="56"/>
    <s v="Reporte generado por la aplicación GLPI para estadísticas de atención a usuarios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Cada vez que se requiere"/>
    <s v="No requiere actualización"/>
    <d v="2024-08-29T00:00:00"/>
    <s v="Anual"/>
    <s v="Medio"/>
    <n v="2"/>
    <s v="Puede contener vulnerabilidades de los sistemas"/>
    <s v="Bajo"/>
    <n v="1"/>
    <s v="sin impacto"/>
    <s v="Bajo"/>
    <n v="1"/>
    <s v="sin impacto"/>
    <n v="2"/>
    <x v="1"/>
    <x v="1"/>
    <s v="I2"/>
    <s v="D2"/>
    <s v="N/A"/>
    <s v="N/A"/>
  </r>
  <r>
    <x v="57"/>
    <s v="Registro diario generado por firewall que incluye estadísticas de navegación y amenazas detectadas"/>
    <x v="0"/>
    <s v="Seguridad_de_la_Información"/>
    <x v="0"/>
    <s v="NO"/>
    <s v="N/A"/>
    <s v="SI"/>
    <s v="Sistema Integrado de Gestion de Calidad  y Ambiental"/>
    <s v="Seguridad de la información"/>
    <s v="Informática"/>
    <s v="Informática"/>
    <s v="NO"/>
    <x v="1"/>
    <s v="Seguridad_de_la_Información"/>
    <s v="En proceso"/>
    <s v="PDF"/>
    <s v="Diario"/>
    <s v="No requiere actualización"/>
    <d v="2024-08-29T00:00:00"/>
    <s v="Anual"/>
    <s v="Medio"/>
    <n v="2"/>
    <s v="Puede contener vulnerabilidades de los sistemas"/>
    <s v="Bajo"/>
    <n v="1"/>
    <s v="sin impacto"/>
    <s v="Bajo"/>
    <n v="1"/>
    <s v="sin impacto"/>
    <n v="2"/>
    <x v="1"/>
    <x v="1"/>
    <s v="I2"/>
    <s v="D2"/>
    <s v="N/A"/>
    <s v="N/A"/>
  </r>
  <r>
    <x v="58"/>
    <s v="Reporte generado por antivirus que incluye reportes de virus, actualizaciones de sw y dispositivos infectados"/>
    <x v="0"/>
    <s v="Seguridad_de_la_Información"/>
    <x v="0"/>
    <s v="NO"/>
    <s v="N/A"/>
    <s v="SI"/>
    <s v="Sistema Integrado de Gestion de Calidad  y Ambiental"/>
    <s v="Seguridad de la información"/>
    <s v="Informática"/>
    <s v="Informática"/>
    <s v="NO"/>
    <x v="1"/>
    <s v="Seguridad_de_la_Información"/>
    <s v="En proceso"/>
    <s v="PDF"/>
    <s v="Mensual"/>
    <s v="No requiere actualización"/>
    <d v="2024-08-29T00:00:00"/>
    <s v="Anual"/>
    <s v="Medio"/>
    <n v="2"/>
    <s v="Contiene amenazas encontradas en los sistemas del ICFE"/>
    <s v="Bajo"/>
    <n v="1"/>
    <s v="sin impacto"/>
    <s v="Bajo"/>
    <n v="1"/>
    <s v="sin impacto"/>
    <n v="2"/>
    <x v="1"/>
    <x v="1"/>
    <s v="I2"/>
    <s v="D2"/>
    <s v="N/A"/>
    <s v="N/A"/>
  </r>
  <r>
    <x v="59"/>
    <s v="Política de manejo de datos personales de la Entidad alineada con la ley 1581 de 2012,decreto 1377 de 2013"/>
    <x v="0"/>
    <s v="Seguridad_de_la_Información"/>
    <x v="0"/>
    <s v="NO"/>
    <s v="N/A"/>
    <s v="SI"/>
    <s v="Sistema Integrado de Gestion de Calidad  y Ambiental"/>
    <s v="Seguridad de la información"/>
    <s v="Informática"/>
    <s v="Toda la entidad"/>
    <s v="NO"/>
    <x v="1"/>
    <s v="Seguridad_de_la_Información"/>
    <s v="En proceso"/>
    <s v="PDF"/>
    <s v="Se genera una sola vez"/>
    <s v="Anual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0"/>
    <s v="Informe que detalla los vulnerabilidades encontradas en los sistemas de información del ICFE "/>
    <x v="0"/>
    <s v="Seguridad_de_la_Información"/>
    <x v="0"/>
    <s v="NO"/>
    <s v="N/A"/>
    <s v="SI"/>
    <s v="Sistema Integrado de Gestion de Calidad  y Ambiental"/>
    <s v="Seguridad de la información"/>
    <s v="Informática"/>
    <s v="Informática"/>
    <s v="NO"/>
    <x v="1"/>
    <s v="Seguridad_de_la_Información"/>
    <s v="En proceso"/>
    <s v="PDF"/>
    <s v="Trimestral"/>
    <s v="No requiere actualización"/>
    <d v="2024-08-29T00:00:00"/>
    <s v="Anual"/>
    <s v="Alto"/>
    <n v="3"/>
    <s v="Información crítica, contiene vulnerabilidades reales de los sistemas de la entidad"/>
    <s v="Bajo"/>
    <n v="1"/>
    <s v="sin impacto"/>
    <s v="Medio"/>
    <n v="2"/>
    <s v="Se requiere el equipo con Kali funcionando "/>
    <n v="3"/>
    <x v="2"/>
    <x v="2"/>
    <s v="I2"/>
    <s v="D1"/>
    <s v="N/A"/>
    <s v="N/A"/>
  </r>
  <r>
    <x v="61"/>
    <s v="Aval a solicitudes de acceso por parte de los funcionarios a la VPN"/>
    <x v="0"/>
    <s v="Seguridad_de_la_Información"/>
    <x v="0"/>
    <s v="NO"/>
    <s v="N/A"/>
    <s v="SI"/>
    <s v="Sistema de Gestion Documental"/>
    <s v="Seguridad de la información"/>
    <s v="Informática"/>
    <s v="Toda la entidad"/>
    <s v="NO"/>
    <x v="1"/>
    <s v="Seguridad_de_la_Información"/>
    <s v="En proceso"/>
    <s v="PDF"/>
    <s v="Cada vez que se requiere"/>
    <s v="No requiere actualización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2"/>
    <s v="Formatos para diligenciamiento por parte de los usuarios que requieren información de la entidad"/>
    <x v="0"/>
    <s v="Seguridad_de_la_Información"/>
    <x v="0"/>
    <s v="NO"/>
    <s v="N/A"/>
    <s v="SI"/>
    <s v="Sistema de Gestion Documental"/>
    <s v="Seguridad de la información"/>
    <s v="Informática"/>
    <s v="Toda la entidad"/>
    <s v="SI"/>
    <x v="0"/>
    <s v="Seguridad_de_la_Información"/>
    <s v="En proceso"/>
    <s v="PDF"/>
    <s v="Cada vez que se requiere"/>
    <s v="No requiere actualización"/>
    <d v="2024-08-2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3"/>
    <s v="Se usa actualmente Palo Alto"/>
    <x v="0"/>
    <s v="Seguridad_de_la_Información"/>
    <x v="4"/>
    <s v="SI"/>
    <s v="Centro de Cómputo de la sede principal  piso 2"/>
    <s v="SI"/>
    <s v="Consola de administración del Firewall"/>
    <s v="Seguridad de la información"/>
    <s v="Informática"/>
    <s v="Informática"/>
    <s v="NO"/>
    <x v="1"/>
    <s v="N/A"/>
    <s v="En proceso"/>
    <s v="N/A"/>
    <s v="N/A"/>
    <s v="N/A"/>
    <d v="2024-08-29T00:00:00"/>
    <s v="Anual"/>
    <s v="Alto"/>
    <n v="3"/>
    <s v="Impacto a servicios de la entidad"/>
    <s v="Alto"/>
    <n v="3"/>
    <s v="Impacto a servicios de la entidad"/>
    <s v="Alto"/>
    <n v="3"/>
    <s v="Impacto a la disponibiliad de servicios de la entidad"/>
    <n v="3"/>
    <x v="2"/>
    <x v="2"/>
    <s v="I1"/>
    <s v="D1"/>
    <s v="N/A"/>
    <s v="N/A"/>
  </r>
  <r>
    <x v="64"/>
    <s v="Se usa actualmente Kaspersky"/>
    <x v="0"/>
    <s v="Seguridad_de_la_Información"/>
    <x v="1"/>
    <s v="SI"/>
    <s v="Servidor de Antivirus"/>
    <s v="SI"/>
    <s v="Acceso a través de la consola de administración"/>
    <s v="Seguridad de la información"/>
    <s v="Informática"/>
    <s v="Informática"/>
    <s v="NO"/>
    <x v="1"/>
    <s v="N/A"/>
    <s v="En proceso"/>
    <s v="N/A"/>
    <s v="N/A"/>
    <s v="N/A"/>
    <d v="2024-08-29T00:00:00"/>
    <s v="Anual"/>
    <s v="Alto"/>
    <n v="3"/>
    <s v="Impacto a servicios de la entidad"/>
    <s v="Alto"/>
    <n v="3"/>
    <s v="Impacto a servicios de la entidad"/>
    <s v="Alto"/>
    <n v="3"/>
    <s v="Impacto a la disponibiliad de servicios de la entidad"/>
    <n v="3"/>
    <x v="2"/>
    <x v="2"/>
    <s v="I1"/>
    <s v="D1"/>
    <s v="N/A"/>
    <s v="N/A"/>
  </r>
  <r>
    <x v="65"/>
    <s v="Documento electrónico que se encuentra bajo custodia, en el que se encuentran las contraseñas de administrador para configuración de red"/>
    <x v="0"/>
    <s v="Seguridad_de_la_Información"/>
    <x v="0"/>
    <s v="NO"/>
    <s v="N/A"/>
    <s v="SI"/>
    <s v="Carpeta compartida del área de uso restringido"/>
    <s v="Informática"/>
    <s v="Profesional del área de comunicaciones y TIC"/>
    <s v="Profesional del área de comunicaciones y TIC"/>
    <s v="NO"/>
    <x v="1"/>
    <s v="Seguridad_de_la_Información"/>
    <s v="En proceso"/>
    <s v="PDF"/>
    <s v="Se genera una sola vez"/>
    <s v="Cada vez que se requiere"/>
    <d v="2024-08-29T00:00:00"/>
    <s v="Anual"/>
    <s v="Alto"/>
    <n v="3"/>
    <s v="Impacto a servicios de la entidad"/>
    <s v="Alto"/>
    <n v="3"/>
    <s v="Impacto a servicios de la entidad"/>
    <s v="Alto"/>
    <n v="3"/>
    <s v="Impacto a servicios de la entidad"/>
    <n v="3"/>
    <x v="2"/>
    <x v="2"/>
    <s v="I1"/>
    <s v="D1"/>
    <s v="N/A"/>
    <s v="N/A"/>
  </r>
  <r>
    <x v="66"/>
    <s v="Procedimiento de registro de versiones de retención documental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Se genera una sola vez"/>
    <s v="Cada vez que se requiere"/>
    <d v="2024-07-17T00:00:00"/>
    <s v="Anual"/>
    <s v="Bajo"/>
    <n v="1"/>
    <s v="sin impacto ya que el documento tiene informacion basica documental"/>
    <s v="Bajo"/>
    <n v="1"/>
    <s v="sin impacto ya que o contiene informacion sensible"/>
    <s v="Bajo"/>
    <n v="1"/>
    <s v="sin impacto ya que este documento no interfiere en la operabilidad del ICFE"/>
    <n v="1"/>
    <x v="0"/>
    <x v="0"/>
    <s v="I2"/>
    <s v="D2"/>
    <s v="N/A"/>
    <s v="N/A"/>
  </r>
  <r>
    <x v="67"/>
    <s v="Procedimiento de radicado de documentos que ingresan a la Entidad"/>
    <x v="0"/>
    <s v="Gestión_Documental"/>
    <x v="0"/>
    <s v="NO"/>
    <s v="N/A"/>
    <s v="SI"/>
    <s v="Computador del técnico en seguridad y defensa encargado de Gestión Documental"/>
    <s v="Gestión Documental"/>
    <s v="Informática"/>
    <s v="Todo el personal del ICFE"/>
    <s v="SI"/>
    <x v="3"/>
    <s v="Gestión_Documental"/>
    <s v="En proceso"/>
    <s v="WORD Y PDF"/>
    <s v="Cada vez que se requiere"/>
    <s v="Diario"/>
    <d v="2024-07-17T00:00:00"/>
    <s v="Anual"/>
    <s v="Medio"/>
    <n v="2"/>
    <s v="Sin imapcto ya que es informacion de entdades publicas"/>
    <s v="Bajo"/>
    <n v="1"/>
    <s v="sin impacto"/>
    <s v="Bajo"/>
    <n v="1"/>
    <s v="sin impacto"/>
    <n v="2"/>
    <x v="1"/>
    <x v="1"/>
    <s v="I2"/>
    <s v="D2"/>
    <s v="N/A"/>
    <s v="N/A"/>
  </r>
  <r>
    <x v="68"/>
    <s v="Informe enviado a Planeación semestral y anual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PDF"/>
    <s v="Cada vez que se requiere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9"/>
    <s v="Incluye procedimientos de gestión documental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Se genera una sola vez"/>
    <s v="Cada vez que se requiere"/>
    <d v="2024-07-17T00:00:00"/>
    <s v="Anual"/>
    <s v="Bajo"/>
    <n v="1"/>
    <s v="sin impacto  dado a que se encuentra publicado en la pagina web de ICFE"/>
    <s v="Bajo"/>
    <n v="1"/>
    <s v="sin impacto"/>
    <s v="Medio"/>
    <n v="2"/>
    <s v="sin impacto ya que este por ley debe ser publicado en la pagina del ICFE"/>
    <n v="2"/>
    <x v="1"/>
    <x v="0"/>
    <s v="I2"/>
    <s v="D1"/>
    <s v="N/A"/>
    <s v="N/A"/>
  </r>
  <r>
    <x v="70"/>
    <s v="Incluye marco normativo para la gestión documental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Se genera una sola vez"/>
    <s v="Cada vez que se requiere"/>
    <d v="2024-07-17T00:00:00"/>
    <s v="Anual"/>
    <s v="Bajo"/>
    <n v="1"/>
    <s v="sin impacto  dado a que se encuentra publicado en la pagina web de ICFE"/>
    <s v="Bajo"/>
    <n v="1"/>
    <s v="sin impacto"/>
    <s v="Medio"/>
    <n v="2"/>
    <s v="sin impacto ya que este por ley debe ser publicado en la pagina del ICFE"/>
    <n v="2"/>
    <x v="1"/>
    <x v="0"/>
    <s v="I2"/>
    <s v="D1"/>
    <s v="N/A"/>
    <s v="N/A"/>
  </r>
  <r>
    <x v="71"/>
    <s v="De acuerdo al organigrama de la Entidad, se realiza para darle trazabilidad a los documentos, y la disposición de los documentos"/>
    <x v="0"/>
    <s v="Gestión_Documental"/>
    <x v="0"/>
    <s v="NO"/>
    <s v="N/A"/>
    <s v="SI"/>
    <s v="Computador del técnico en seguridad y defensa encargado de Gestión Documental"/>
    <s v="Gestión Documental"/>
    <s v="Archivo central  Informática"/>
    <s v="Administrativos ICFE"/>
    <s v="SI"/>
    <x v="0"/>
    <s v="Gestión_Documental"/>
    <s v="En proceso"/>
    <s v="EXCEL Y PDF"/>
    <s v="Se genera una sola vez"/>
    <s v="Cada vez que se requiere"/>
    <d v="2024-07-17T00:00:00"/>
    <s v="Anual"/>
    <s v="Bajo"/>
    <n v="1"/>
    <s v="sin impacto  dado a que se encuentra publicado en la pagina web de ICFE"/>
    <s v="Bajo"/>
    <n v="1"/>
    <s v="sin impacto"/>
    <s v="Medio"/>
    <n v="2"/>
    <s v="sin impacto ya que este por ley debe ser publicado en la pagina del ICFE"/>
    <n v="2"/>
    <x v="1"/>
    <x v="0"/>
    <s v="I2"/>
    <s v="D1"/>
    <s v="N/A"/>
    <s v="N/A"/>
  </r>
  <r>
    <x v="72"/>
    <s v="Aplica para documentos que están en el archivo central, y que deben pasar a archivo histórico"/>
    <x v="0"/>
    <s v="Gestión_Documental"/>
    <x v="0"/>
    <s v="NO"/>
    <s v="N/A"/>
    <s v="SI"/>
    <s v="Computador del técnico en seguridad y defensa encargado de Gestión Documental"/>
    <s v="Gestión Documental"/>
    <s v="Archivo central  Informática"/>
    <s v="Gestor Documental"/>
    <s v="SI"/>
    <x v="0"/>
    <s v="Gestión_Documental"/>
    <s v="En proceso"/>
    <s v="EXCEL Y PDF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3"/>
    <s v="Documento que relaciona documentos objeto de análisis para su eliminación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SI"/>
    <x v="0"/>
    <s v="Gestión_Documental"/>
    <s v="En proceso"/>
    <s v="WORD Y PDF"/>
    <s v="Cada vez que se requiere"/>
    <s v="No requiere actualización"/>
    <d v="2024-07-17T00:00:00"/>
    <s v="Anual"/>
    <s v="Bajo"/>
    <n v="1"/>
    <s v="sin impacto ya que este debe ser publicado en la pagina por si existen terceros que tengan observacion para realizar la eliminacion  de estos"/>
    <s v="Bajo"/>
    <n v="1"/>
    <s v="sin impacto"/>
    <s v="Bajo"/>
    <n v="1"/>
    <s v="sin impacto ya que existe backp de estos registros"/>
    <n v="1"/>
    <x v="0"/>
    <x v="0"/>
    <s v="I2"/>
    <s v="D2"/>
    <s v="N/A"/>
    <s v="N/A"/>
  </r>
  <r>
    <x v="74"/>
    <s v="Aplica para tablas de retención y valoración documental, para generación de series y subseries documentales.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5"/>
    <s v="Libro de registro de préstamos de documentos y consulta, con firma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SI"/>
    <x v="0"/>
    <s v="Gestión_Documental"/>
    <s v="En proceso"/>
    <s v="PDF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6"/>
    <s v="Inventario de expedientes, con descripción de su contenido"/>
    <x v="0"/>
    <s v="Gestión_Documental"/>
    <x v="0"/>
    <s v="NO"/>
    <s v="N/A"/>
    <s v="SI"/>
    <s v="Computador del técnico en seguridad y defensa encargado de Gestión Documental"/>
    <s v="Archivo central"/>
    <s v="Archivo central  Tecnología"/>
    <s v="Gestor Documental"/>
    <s v="SI"/>
    <x v="0"/>
    <s v="Gestión_Documental"/>
    <s v="En proceso"/>
    <s v="EXCEL Y PDF"/>
    <s v="Se genera una sola vez"/>
    <s v="Cada vez que se requiere"/>
    <d v="2024-07-17T00:00:00"/>
    <s v="Anual"/>
    <s v="Bajo"/>
    <n v="1"/>
    <s v="sin impacto"/>
    <s v="Medio"/>
    <n v="2"/>
    <s v="La adulteración del inventario implica errores en la gestión y da cabida a sustracción o cambios en el archivo"/>
    <s v="Bajo"/>
    <n v="1"/>
    <s v="sin impacto"/>
    <n v="2"/>
    <x v="1"/>
    <x v="0"/>
    <s v="I1"/>
    <s v="D2"/>
    <s v="N/A"/>
    <s v="N/A"/>
  </r>
  <r>
    <x v="77"/>
    <s v="Formato que diligencian las dependencias para el traslado a archivo central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 Y DEPENDENCIAS QUE TRASLADAN LA DOCUMENTACION"/>
    <s v="SI"/>
    <x v="0"/>
    <s v="Gestión_Documental"/>
    <s v="En proceso"/>
    <s v="WORD Y PDF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8"/>
    <s v="Formato que diligencian las dependencias para el traslado a archivo histórico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 Y DEPENDENCIAS QUE TRASLADAN LA DOCUMENTACION"/>
    <s v="SI"/>
    <x v="0"/>
    <s v="Gestión_Documental"/>
    <s v="En proceso"/>
    <s v="WORD Y PDF"/>
    <s v="Se genera una sola vez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9"/>
    <s v="Avances de la gestión trimestralmente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 Y DEPENDENCIAS"/>
    <s v="NO"/>
    <x v="1"/>
    <s v="Gestión_Documental"/>
    <s v="En proceso"/>
    <s v="PDF"/>
    <s v="Cuatrienal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0"/>
    <s v="Plan  para la conservación de archivo frente a incidentes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Anual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1"/>
    <s v="Realizado con planeación, sistemas, talento humano. Mide la planeación  de la gestión documental.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, LIDER DE INFORMATICA"/>
    <s v="NO"/>
    <x v="1"/>
    <s v="Gestión_Documental"/>
    <s v="En proceso"/>
    <s v="WORD Y PDF"/>
    <s v="Cuatrienal"/>
    <s v="Cada vez que se requiere"/>
    <d v="2024-07-17T00:00:00"/>
    <s v="Anual"/>
    <s v="Bajo"/>
    <n v="1"/>
    <s v="sin impacto ya que este debe ser publicado en la pagina por si existen terceros que tengan observacion para realizar la eliminacion  de estos"/>
    <s v="Bajo"/>
    <n v="1"/>
    <s v="sin impacto"/>
    <s v="Bajo"/>
    <n v="1"/>
    <s v="sin impacto"/>
    <n v="1"/>
    <x v="0"/>
    <x v="0"/>
    <s v="I2"/>
    <s v="D2"/>
    <s v="N/A"/>
    <s v="N/A"/>
  </r>
  <r>
    <x v="82"/>
    <s v="Oficio enviado a Talento Humano para solicitud de capacitaciones en temas de gestión documental.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, LIDER DE TALENTO HUMANO"/>
    <s v="NO"/>
    <x v="1"/>
    <s v="Gestión_Documental"/>
    <s v="En proceso"/>
    <s v="WORD Y PDF"/>
    <s v="Cada vez que se requiere"/>
    <s v="Cada vez que se requiere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3"/>
    <s v="Diagnostica las necesidades de documentación de la Entidad, se realiza cada cuatro años"/>
    <x v="0"/>
    <s v="Gestión_Documental"/>
    <x v="0"/>
    <s v="NO"/>
    <s v="N/A"/>
    <s v="SI"/>
    <s v="Computador del técnico en seguridad y defensa encargado de Gestión Documental"/>
    <s v="Gestión Documental"/>
    <s v="Informática"/>
    <s v="Gestor Documental"/>
    <s v="NO"/>
    <x v="1"/>
    <s v="Gestión_Documental"/>
    <s v="En proceso"/>
    <s v="WORD Y PDF"/>
    <s v="Cuatrienal"/>
    <s v="Cada vez que se requiere"/>
    <d v="2024-07-17T00:00:00"/>
    <s v="Anual"/>
    <s v="Bajo"/>
    <n v="1"/>
    <s v="sin impacto ya que este debe ser publicado en la pagina por si existen terceros que tengan observacion para realizar la eliminacion  de estos"/>
    <s v="Bajo"/>
    <n v="1"/>
    <s v="sin impacto"/>
    <s v="Bajo"/>
    <n v="1"/>
    <s v="sin impacto"/>
    <n v="1"/>
    <x v="0"/>
    <x v="0"/>
    <s v="I2"/>
    <s v="D2"/>
    <s v="N/A"/>
    <s v="N/A"/>
  </r>
  <r>
    <x v="84"/>
    <s v="Aplicación en la cual se registra el reporte de gestión del área"/>
    <x v="0"/>
    <s v="Gestión_Documental"/>
    <x v="2"/>
    <s v="SI"/>
    <s v="Centro de Cómputo de la sede principal  piso 2"/>
    <s v="SI"/>
    <s v="Sistema de Información Suite Visión empresarial"/>
    <s v="Gestión Documental"/>
    <s v="Archivo central  Informática"/>
    <s v="GESTOR DOCUMENTAL-INFORMATICA"/>
    <s v="NO"/>
    <x v="1"/>
    <s v="Gestión_Documental"/>
    <s v="En proceso"/>
    <s v="N/A"/>
    <s v="N/A"/>
    <s v="N/A"/>
    <d v="2024-07-17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5"/>
    <s v="Aplicativo en el cual se genera la documentacion del ICFE"/>
    <x v="0"/>
    <s v="Gestión_Documental"/>
    <x v="2"/>
    <s v="SI"/>
    <s v="Centro de Cómputo de la sede principal piso 2"/>
    <s v="SI"/>
    <s v="Sistema de Gestion Documental Empresarial"/>
    <s v="Gestion Documental"/>
    <s v="informatica"/>
    <s v="Usuarios ICFE"/>
    <s v="SI"/>
    <x v="3"/>
    <s v="Gestión_Documental"/>
    <s v="En proceso"/>
    <s v="N/A"/>
    <s v="Diario"/>
    <s v="Diario"/>
    <d v="2024-08-29T00:00:00"/>
    <s v="Anual"/>
    <s v="Medio"/>
    <m/>
    <s v="sin impacto ya que es informacion de entidades publicas "/>
    <s v="Medio"/>
    <m/>
    <s v="sin impacto ya que se realizan backups diarios de la informacion ingresada en el sistema"/>
    <s v="Bajo"/>
    <m/>
    <s v="sin impacto"/>
    <m/>
    <x v="3"/>
    <x v="1"/>
    <s v="I1"/>
    <s v="D2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DD40C1-B73C-496B-BDD2-25F9568F4BF7}" name="TablaDinámica6" cacheId="2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8" rowHeaderCaption="NIVEL">
  <location ref="A61:B65" firstHeaderRow="1" firstDataRow="1" firstDataCol="1" rowPageCount="1" colPageCount="1"/>
  <pivotFields count="37">
    <pivotField showAll="0"/>
    <pivotField showAll="0"/>
    <pivotField axis="axisPage" multipleItemSelectionAllowe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</pivotFields>
  <rowFields count="1">
    <field x="32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" hier="-1"/>
  </pageFields>
  <dataFields count="1">
    <dataField name="CANTIDAD" fld="32" subtotal="count" baseField="33" baseItem="0"/>
  </dataFields>
  <chartFormats count="2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E41BF7-2275-4638-B6E9-58D48DA2BC6B}" name="TablaDinámica5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8" rowHeaderCaption="NIVEL">
  <location ref="A44:B49" firstHeaderRow="1" firstDataRow="1" firstDataCol="1" rowPageCount="1" colPageCount="1"/>
  <pivotFields count="37">
    <pivotField showAll="0"/>
    <pivotField showAll="0"/>
    <pivotField axis="axisPage" multipleItemSelectionAllowe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0"/>
        <item x="3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hier="-1"/>
  </pageFields>
  <dataFields count="1">
    <dataField name="CANTIDAD" fld="13" subtotal="count" baseField="0" baseItem="0"/>
  </dataFields>
  <chartFormats count="1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9CE723-6CFB-4121-BF19-86A8ACE0616F}" name="TablaDinámica4" cacheId="2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NIVEL">
  <location ref="A26:B31" firstHeaderRow="1" firstDataRow="1" firstDataCol="1" rowPageCount="1" colPageCount="1"/>
  <pivotFields count="37">
    <pivotField showAll="0"/>
    <pivotField showAll="0"/>
    <pivotField axis="axisPage" multipleItemSelectionAllowe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</pivotFields>
  <rowFields count="1">
    <field x="31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2" hier="-1"/>
  </pageFields>
  <dataFields count="1">
    <dataField name="CANTIDAD" fld="31" subtotal="count" baseField="0" baseItem="0"/>
  </dataFields>
  <chartFormats count="3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9AFC0B-D9DB-4A3F-8246-38DF16170552}" name="TablaDinámica1" cacheId="2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1" rowHeaderCaption="TIPO DE ACTIVO">
  <location ref="A9:B15" firstHeaderRow="1" firstDataRow="1" firstDataCol="1" rowPageCount="1" colPageCount="1"/>
  <pivotFields count="37">
    <pivotField showAll="0"/>
    <pivotField showAll="0"/>
    <pivotField axis="axisPage" multipleItemSelectionAllowed="1" showAll="0">
      <items count="4">
        <item x="0"/>
        <item x="1"/>
        <item x="2"/>
        <item t="default"/>
      </items>
    </pivotField>
    <pivotField showAll="0"/>
    <pivotField axis="axisRow" dataField="1" showAll="0">
      <items count="6">
        <item x="0"/>
        <item x="3"/>
        <item x="2"/>
        <item x="1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dataFields count="1">
    <dataField name="CANTIDAD" fld="4" subtotal="count" baseField="0" baseItem="0"/>
  </dataField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10232FC-11C9-4801-8D57-F8A55C759524}" name="TablaDinámica7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101" firstHeaderRow="1" firstDataRow="1" firstDataCol="1" rowPageCount="2" colPageCount="1"/>
  <pivotFields count="37">
    <pivotField axis="axisRow" dataField="1" showAll="0">
      <items count="87">
        <item x="7"/>
        <item x="3"/>
        <item x="0"/>
        <item x="1"/>
        <item x="2"/>
        <item x="4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  <pivotField showAll="0"/>
    <pivotField axis="axisPage" multipleItemSelectionAllowe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5">
        <item x="2"/>
        <item h="1" x="0"/>
        <item h="1" x="1"/>
        <item h="1" x="3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20">
    <i>
      <x/>
    </i>
    <i>
      <x v="1"/>
    </i>
    <i>
      <x v="5"/>
    </i>
    <i>
      <x v="8"/>
    </i>
    <i>
      <x v="9"/>
    </i>
    <i>
      <x v="10"/>
    </i>
    <i>
      <x v="12"/>
    </i>
    <i>
      <x v="15"/>
    </i>
    <i>
      <x v="17"/>
    </i>
    <i>
      <x v="18"/>
    </i>
    <i>
      <x v="19"/>
    </i>
    <i>
      <x v="21"/>
    </i>
    <i>
      <x v="22"/>
    </i>
    <i>
      <x v="23"/>
    </i>
    <i>
      <x v="24"/>
    </i>
    <i>
      <x v="60"/>
    </i>
    <i>
      <x v="63"/>
    </i>
    <i>
      <x v="64"/>
    </i>
    <i>
      <x v="65"/>
    </i>
    <i t="grand">
      <x/>
    </i>
  </rowItems>
  <colItems count="1">
    <i/>
  </colItems>
  <pageFields count="2">
    <pageField fld="2" hier="-1"/>
    <pageField fld="31" hier="-1"/>
  </pageFields>
  <dataFields count="1">
    <dataField name="Cuenta de Nombre del Activo" fld="0" subtotal="count" baseField="0" baseItem="0"/>
  </dataFields>
  <formats count="2">
    <format dxfId="11">
      <pivotArea field="0" type="button" dataOnly="0" labelOnly="1" outline="0" axis="axisRow" fieldPosition="0"/>
    </format>
    <format dxfId="1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9"/>
  <sheetViews>
    <sheetView showGridLine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baseColWidth="10" defaultColWidth="14.42578125" defaultRowHeight="15" customHeight="1" x14ac:dyDescent="0.25"/>
  <cols>
    <col min="1" max="1" width="1.28515625" customWidth="1"/>
    <col min="2" max="2" width="20.42578125" hidden="1" customWidth="1"/>
    <col min="3" max="3" width="35.28515625" customWidth="1"/>
    <col min="4" max="4" width="56.8554687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1.7109375" customWidth="1"/>
    <col min="29" max="29" width="27.85546875" customWidth="1"/>
    <col min="30" max="30" width="20.5703125" customWidth="1"/>
    <col min="31" max="31" width="10.42578125" customWidth="1"/>
    <col min="32" max="32" width="30.140625" customWidth="1"/>
    <col min="33" max="33" width="11.710937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30" customHeight="1" thickBot="1" x14ac:dyDescent="0.3">
      <c r="A1" s="1"/>
      <c r="B1" s="96" t="s">
        <v>0</v>
      </c>
      <c r="C1" s="98" t="s">
        <v>2</v>
      </c>
      <c r="D1" s="99" t="s">
        <v>528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1"/>
      <c r="AM1" s="102"/>
      <c r="AN1" s="1"/>
    </row>
    <row r="2" spans="1:40" ht="30" customHeight="1" thickBot="1" x14ac:dyDescent="0.3">
      <c r="A2" s="1"/>
      <c r="B2" s="96" t="s">
        <v>1</v>
      </c>
      <c r="C2" s="98" t="s">
        <v>525</v>
      </c>
      <c r="D2" s="10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5"/>
      <c r="AM2" s="102"/>
      <c r="AN2" s="1"/>
    </row>
    <row r="3" spans="1:40" ht="30" customHeight="1" thickBot="1" x14ac:dyDescent="0.3">
      <c r="A3" s="1"/>
      <c r="B3" s="97" t="s">
        <v>2</v>
      </c>
      <c r="C3" s="106" t="s">
        <v>529</v>
      </c>
      <c r="D3" s="107" t="s">
        <v>530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9"/>
      <c r="AM3" s="102"/>
      <c r="AN3" s="1"/>
    </row>
    <row r="4" spans="1:40" ht="12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7.75" hidden="1" customHeight="1" x14ac:dyDescent="0.25">
      <c r="A5" s="2"/>
      <c r="B5" s="2"/>
      <c r="C5" s="3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.75" hidden="1" customHeight="1" x14ac:dyDescent="0.25">
      <c r="A6" s="2"/>
      <c r="B6" s="2"/>
      <c r="C6" s="3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5"/>
      <c r="Z6" s="5"/>
      <c r="AA6" s="5"/>
      <c r="AB6" s="5"/>
      <c r="AC6" s="5"/>
      <c r="AD6" s="5"/>
      <c r="AE6" s="5"/>
      <c r="AF6" s="5"/>
      <c r="AG6" s="6"/>
      <c r="AH6" s="2"/>
      <c r="AI6" s="2"/>
      <c r="AJ6" s="2"/>
      <c r="AK6" s="2"/>
      <c r="AL6" s="2"/>
      <c r="AM6" s="2"/>
      <c r="AN6" s="2"/>
    </row>
    <row r="7" spans="1:40" ht="24" customHeight="1" x14ac:dyDescent="0.25">
      <c r="A7" s="7"/>
      <c r="B7" s="80" t="s">
        <v>3</v>
      </c>
      <c r="C7" s="81"/>
      <c r="D7" s="80" t="s">
        <v>4</v>
      </c>
      <c r="E7" s="82"/>
      <c r="F7" s="82"/>
      <c r="G7" s="81"/>
      <c r="H7" s="80" t="s">
        <v>5</v>
      </c>
      <c r="I7" s="82"/>
      <c r="J7" s="82"/>
      <c r="K7" s="81"/>
      <c r="L7" s="8"/>
      <c r="M7" s="8"/>
      <c r="N7" s="8"/>
      <c r="O7" s="80" t="s">
        <v>6</v>
      </c>
      <c r="P7" s="81"/>
      <c r="Q7" s="80" t="s">
        <v>7</v>
      </c>
      <c r="R7" s="81"/>
      <c r="S7" s="9" t="s">
        <v>8</v>
      </c>
      <c r="T7" s="80" t="s">
        <v>9</v>
      </c>
      <c r="U7" s="81"/>
      <c r="V7" s="80"/>
      <c r="W7" s="81"/>
      <c r="X7" s="80" t="s">
        <v>10</v>
      </c>
      <c r="Y7" s="82"/>
      <c r="Z7" s="82"/>
      <c r="AA7" s="82"/>
      <c r="AB7" s="82"/>
      <c r="AC7" s="82"/>
      <c r="AD7" s="82"/>
      <c r="AE7" s="82"/>
      <c r="AF7" s="82"/>
      <c r="AG7" s="82"/>
      <c r="AH7" s="81"/>
      <c r="AI7" s="83" t="s">
        <v>11</v>
      </c>
      <c r="AJ7" s="82"/>
      <c r="AK7" s="81"/>
      <c r="AL7" s="83" t="s">
        <v>12</v>
      </c>
      <c r="AM7" s="81"/>
      <c r="AN7" s="7"/>
    </row>
    <row r="8" spans="1:40" ht="51" x14ac:dyDescent="0.25">
      <c r="A8" s="10"/>
      <c r="B8" s="11" t="s">
        <v>13</v>
      </c>
      <c r="C8" s="12" t="s">
        <v>14</v>
      </c>
      <c r="D8" s="12" t="s">
        <v>15</v>
      </c>
      <c r="E8" s="11" t="s">
        <v>16</v>
      </c>
      <c r="F8" s="11" t="s">
        <v>17</v>
      </c>
      <c r="G8" s="12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2" t="s">
        <v>23</v>
      </c>
      <c r="M8" s="12" t="s">
        <v>24</v>
      </c>
      <c r="N8" s="12" t="s">
        <v>25</v>
      </c>
      <c r="O8" s="11" t="s">
        <v>26</v>
      </c>
      <c r="P8" s="11" t="s">
        <v>18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34</v>
      </c>
      <c r="Y8" s="11" t="s">
        <v>35</v>
      </c>
      <c r="Z8" s="11" t="s">
        <v>36</v>
      </c>
      <c r="AA8" s="11" t="s">
        <v>37</v>
      </c>
      <c r="AB8" s="11" t="s">
        <v>35</v>
      </c>
      <c r="AC8" s="11" t="s">
        <v>38</v>
      </c>
      <c r="AD8" s="11" t="s">
        <v>39</v>
      </c>
      <c r="AE8" s="11" t="s">
        <v>35</v>
      </c>
      <c r="AF8" s="11" t="s">
        <v>40</v>
      </c>
      <c r="AG8" s="11" t="s">
        <v>41</v>
      </c>
      <c r="AH8" s="12" t="s">
        <v>42</v>
      </c>
      <c r="AI8" s="11" t="s">
        <v>43</v>
      </c>
      <c r="AJ8" s="11" t="s">
        <v>44</v>
      </c>
      <c r="AK8" s="11" t="s">
        <v>45</v>
      </c>
      <c r="AL8" s="11" t="s">
        <v>46</v>
      </c>
      <c r="AM8" s="11" t="s">
        <v>47</v>
      </c>
      <c r="AN8" s="10"/>
    </row>
    <row r="9" spans="1:40" ht="49.5" customHeight="1" x14ac:dyDescent="0.25">
      <c r="A9" s="13"/>
      <c r="B9" s="14"/>
      <c r="C9" s="15" t="s">
        <v>48</v>
      </c>
      <c r="D9" s="15" t="s">
        <v>49</v>
      </c>
      <c r="E9" s="15" t="s">
        <v>50</v>
      </c>
      <c r="F9" s="15" t="s">
        <v>51</v>
      </c>
      <c r="G9" s="16" t="s">
        <v>52</v>
      </c>
      <c r="H9" s="17" t="s">
        <v>53</v>
      </c>
      <c r="I9" s="16" t="s">
        <v>54</v>
      </c>
      <c r="J9" s="17" t="s">
        <v>55</v>
      </c>
      <c r="K9" s="16" t="s">
        <v>56</v>
      </c>
      <c r="L9" s="18" t="s">
        <v>57</v>
      </c>
      <c r="M9" s="18" t="s">
        <v>58</v>
      </c>
      <c r="N9" s="18" t="s">
        <v>59</v>
      </c>
      <c r="O9" s="17" t="s">
        <v>55</v>
      </c>
      <c r="P9" s="17" t="s">
        <v>60</v>
      </c>
      <c r="Q9" s="18" t="s">
        <v>57</v>
      </c>
      <c r="R9" s="18" t="s">
        <v>61</v>
      </c>
      <c r="S9" s="15" t="s">
        <v>62</v>
      </c>
      <c r="T9" s="19" t="s">
        <v>63</v>
      </c>
      <c r="U9" s="19" t="s">
        <v>64</v>
      </c>
      <c r="V9" s="20">
        <v>45476</v>
      </c>
      <c r="W9" s="18" t="s">
        <v>186</v>
      </c>
      <c r="X9" s="21" t="s">
        <v>65</v>
      </c>
      <c r="Y9" s="19">
        <f t="shared" ref="Y9:Y38" si="0">IFERROR(VLOOKUP(X9,VALORACIÓN_NOM_NUM,2,0),"Pendiente valoración")</f>
        <v>1</v>
      </c>
      <c r="Z9" s="16" t="s">
        <v>66</v>
      </c>
      <c r="AA9" s="21" t="s">
        <v>65</v>
      </c>
      <c r="AB9" s="19">
        <f t="shared" ref="AB9:AB38" si="1">IFERROR(VLOOKUP(AA9,VALORACIÓN_NOM_NUM,2,0),"Pendiente valoración")</f>
        <v>1</v>
      </c>
      <c r="AC9" s="16" t="s">
        <v>66</v>
      </c>
      <c r="AD9" s="21" t="s">
        <v>65</v>
      </c>
      <c r="AE9" s="19">
        <f t="shared" ref="AE9:AE38" si="2">IFERROR(VLOOKUP(AD9,VALORACIÓN_NOM_NUM,2,0),"Pendiente valoración")</f>
        <v>1</v>
      </c>
      <c r="AF9" s="16" t="s">
        <v>66</v>
      </c>
      <c r="AG9" s="19">
        <f t="shared" ref="AG9:AG92" si="3">MAX(Y9,AB9,AE9)</f>
        <v>1</v>
      </c>
      <c r="AH9" s="21" t="str">
        <f t="shared" ref="AH9:AH38" si="4">IFERROR(VLOOKUP(AG9,VALORACIÓN_NUM_NOM,2,0),"Pendiente")</f>
        <v>Bajo</v>
      </c>
      <c r="AI9" s="21" t="str">
        <f t="shared" ref="AI9:AI38" si="5">IFERROR(VLOOKUP(X9,VALORACIÓN_NOM_NUM,3,0),"Pendiente")</f>
        <v>Público</v>
      </c>
      <c r="AJ9" s="21" t="str">
        <f t="shared" ref="AJ9:AJ38" si="6">IFERROR(VLOOKUP(AA9,VALORACIÓN_NOM_NUM,4,0),"Pendiente")</f>
        <v>I2</v>
      </c>
      <c r="AK9" s="21" t="str">
        <f t="shared" ref="AK9:AK38" si="7">IFERROR(VLOOKUP(AD9,VALORACIÓN_NOM_NUM,5,0),"Pendiente")</f>
        <v>D2</v>
      </c>
      <c r="AL9" s="19" t="s">
        <v>54</v>
      </c>
      <c r="AM9" s="19" t="s">
        <v>54</v>
      </c>
      <c r="AN9" s="22"/>
    </row>
    <row r="10" spans="1:40" ht="49.5" customHeight="1" x14ac:dyDescent="0.25">
      <c r="A10" s="23"/>
      <c r="B10" s="14"/>
      <c r="C10" s="15" t="s">
        <v>503</v>
      </c>
      <c r="D10" s="15" t="s">
        <v>67</v>
      </c>
      <c r="E10" s="15" t="s">
        <v>50</v>
      </c>
      <c r="F10" s="15" t="s">
        <v>51</v>
      </c>
      <c r="G10" s="16" t="s">
        <v>52</v>
      </c>
      <c r="H10" s="17" t="s">
        <v>53</v>
      </c>
      <c r="I10" s="16" t="s">
        <v>54</v>
      </c>
      <c r="J10" s="17" t="s">
        <v>55</v>
      </c>
      <c r="K10" s="16" t="s">
        <v>56</v>
      </c>
      <c r="L10" s="18" t="s">
        <v>57</v>
      </c>
      <c r="M10" s="18" t="s">
        <v>58</v>
      </c>
      <c r="N10" s="18" t="s">
        <v>59</v>
      </c>
      <c r="O10" s="17" t="s">
        <v>53</v>
      </c>
      <c r="P10" s="17" t="s">
        <v>54</v>
      </c>
      <c r="Q10" s="18" t="s">
        <v>57</v>
      </c>
      <c r="R10" s="18" t="s">
        <v>61</v>
      </c>
      <c r="S10" s="16" t="s">
        <v>62</v>
      </c>
      <c r="T10" s="19" t="s">
        <v>63</v>
      </c>
      <c r="U10" s="19" t="s">
        <v>64</v>
      </c>
      <c r="V10" s="20">
        <v>45476</v>
      </c>
      <c r="W10" s="18" t="s">
        <v>186</v>
      </c>
      <c r="X10" s="21" t="s">
        <v>65</v>
      </c>
      <c r="Y10" s="19">
        <f t="shared" si="0"/>
        <v>1</v>
      </c>
      <c r="Z10" s="16" t="s">
        <v>66</v>
      </c>
      <c r="AA10" s="21" t="s">
        <v>65</v>
      </c>
      <c r="AB10" s="19">
        <f t="shared" si="1"/>
        <v>1</v>
      </c>
      <c r="AC10" s="16" t="s">
        <v>66</v>
      </c>
      <c r="AD10" s="21" t="s">
        <v>65</v>
      </c>
      <c r="AE10" s="19">
        <f t="shared" si="2"/>
        <v>1</v>
      </c>
      <c r="AF10" s="16" t="s">
        <v>66</v>
      </c>
      <c r="AG10" s="19">
        <f t="shared" si="3"/>
        <v>1</v>
      </c>
      <c r="AH10" s="21" t="str">
        <f t="shared" si="4"/>
        <v>Bajo</v>
      </c>
      <c r="AI10" s="21" t="str">
        <f t="shared" si="5"/>
        <v>Público</v>
      </c>
      <c r="AJ10" s="21" t="str">
        <f t="shared" si="6"/>
        <v>I2</v>
      </c>
      <c r="AK10" s="21" t="str">
        <f t="shared" si="7"/>
        <v>D2</v>
      </c>
      <c r="AL10" s="19" t="s">
        <v>54</v>
      </c>
      <c r="AM10" s="19" t="s">
        <v>54</v>
      </c>
      <c r="AN10" s="23"/>
    </row>
    <row r="11" spans="1:40" ht="49.5" customHeight="1" x14ac:dyDescent="0.25">
      <c r="A11" s="23"/>
      <c r="B11" s="24"/>
      <c r="C11" s="16" t="s">
        <v>68</v>
      </c>
      <c r="D11" s="16" t="s">
        <v>69</v>
      </c>
      <c r="E11" s="16" t="s">
        <v>50</v>
      </c>
      <c r="F11" s="16" t="s">
        <v>51</v>
      </c>
      <c r="G11" s="16" t="s">
        <v>70</v>
      </c>
      <c r="H11" s="19" t="s">
        <v>55</v>
      </c>
      <c r="I11" s="16" t="s">
        <v>109</v>
      </c>
      <c r="J11" s="19" t="s">
        <v>55</v>
      </c>
      <c r="K11" s="16" t="s">
        <v>71</v>
      </c>
      <c r="L11" s="18" t="s">
        <v>57</v>
      </c>
      <c r="M11" s="16" t="s">
        <v>72</v>
      </c>
      <c r="N11" s="18" t="s">
        <v>59</v>
      </c>
      <c r="O11" s="19" t="s">
        <v>53</v>
      </c>
      <c r="P11" s="19" t="s">
        <v>54</v>
      </c>
      <c r="Q11" s="18" t="s">
        <v>57</v>
      </c>
      <c r="R11" s="18" t="s">
        <v>61</v>
      </c>
      <c r="S11" s="16" t="s">
        <v>73</v>
      </c>
      <c r="T11" s="19" t="s">
        <v>63</v>
      </c>
      <c r="U11" s="19" t="s">
        <v>63</v>
      </c>
      <c r="V11" s="20">
        <v>45476</v>
      </c>
      <c r="W11" s="18" t="s">
        <v>186</v>
      </c>
      <c r="X11" s="21" t="s">
        <v>74</v>
      </c>
      <c r="Y11" s="19">
        <f t="shared" si="0"/>
        <v>2</v>
      </c>
      <c r="Z11" s="16" t="s">
        <v>75</v>
      </c>
      <c r="AA11" s="21" t="s">
        <v>74</v>
      </c>
      <c r="AB11" s="19">
        <f t="shared" si="1"/>
        <v>2</v>
      </c>
      <c r="AC11" s="16" t="s">
        <v>75</v>
      </c>
      <c r="AD11" s="21" t="s">
        <v>74</v>
      </c>
      <c r="AE11" s="19">
        <f t="shared" si="2"/>
        <v>2</v>
      </c>
      <c r="AF11" s="16" t="s">
        <v>75</v>
      </c>
      <c r="AG11" s="25">
        <f t="shared" si="3"/>
        <v>2</v>
      </c>
      <c r="AH11" s="21" t="str">
        <f t="shared" si="4"/>
        <v>Medio</v>
      </c>
      <c r="AI11" s="21" t="str">
        <f t="shared" si="5"/>
        <v>Público Clasificado</v>
      </c>
      <c r="AJ11" s="21" t="str">
        <f t="shared" si="6"/>
        <v>I1</v>
      </c>
      <c r="AK11" s="21" t="str">
        <f t="shared" si="7"/>
        <v>D1</v>
      </c>
      <c r="AL11" s="19" t="s">
        <v>54</v>
      </c>
      <c r="AM11" s="19" t="s">
        <v>54</v>
      </c>
      <c r="AN11" s="23"/>
    </row>
    <row r="12" spans="1:40" ht="49.5" customHeight="1" x14ac:dyDescent="0.25">
      <c r="A12" s="23"/>
      <c r="B12" s="14"/>
      <c r="C12" s="16" t="s">
        <v>76</v>
      </c>
      <c r="D12" s="15" t="s">
        <v>77</v>
      </c>
      <c r="E12" s="15" t="s">
        <v>50</v>
      </c>
      <c r="F12" s="15" t="s">
        <v>51</v>
      </c>
      <c r="G12" s="16" t="s">
        <v>78</v>
      </c>
      <c r="H12" s="17" t="s">
        <v>53</v>
      </c>
      <c r="I12" s="16" t="s">
        <v>54</v>
      </c>
      <c r="J12" s="19" t="s">
        <v>55</v>
      </c>
      <c r="K12" s="16" t="s">
        <v>76</v>
      </c>
      <c r="L12" s="18" t="s">
        <v>57</v>
      </c>
      <c r="M12" s="15" t="s">
        <v>79</v>
      </c>
      <c r="N12" s="18" t="s">
        <v>59</v>
      </c>
      <c r="O12" s="17" t="s">
        <v>55</v>
      </c>
      <c r="P12" s="17" t="s">
        <v>80</v>
      </c>
      <c r="Q12" s="18" t="s">
        <v>81</v>
      </c>
      <c r="R12" s="18" t="s">
        <v>61</v>
      </c>
      <c r="S12" s="26" t="s">
        <v>82</v>
      </c>
      <c r="T12" s="19" t="s">
        <v>63</v>
      </c>
      <c r="U12" s="19" t="s">
        <v>63</v>
      </c>
      <c r="V12" s="20">
        <v>45533</v>
      </c>
      <c r="W12" s="18" t="s">
        <v>186</v>
      </c>
      <c r="X12" s="21" t="s">
        <v>83</v>
      </c>
      <c r="Y12" s="19">
        <f t="shared" si="0"/>
        <v>3</v>
      </c>
      <c r="Z12" s="15" t="s">
        <v>84</v>
      </c>
      <c r="AA12" s="21" t="s">
        <v>74</v>
      </c>
      <c r="AB12" s="19">
        <f t="shared" si="1"/>
        <v>2</v>
      </c>
      <c r="AC12" s="15" t="s">
        <v>85</v>
      </c>
      <c r="AD12" s="21" t="s">
        <v>83</v>
      </c>
      <c r="AE12" s="19">
        <f t="shared" si="2"/>
        <v>3</v>
      </c>
      <c r="AF12" s="15" t="s">
        <v>86</v>
      </c>
      <c r="AG12" s="19">
        <f t="shared" si="3"/>
        <v>3</v>
      </c>
      <c r="AH12" s="21" t="str">
        <f t="shared" si="4"/>
        <v>Alto</v>
      </c>
      <c r="AI12" s="21" t="str">
        <f t="shared" si="5"/>
        <v>Público Reservado</v>
      </c>
      <c r="AJ12" s="21" t="str">
        <f t="shared" si="6"/>
        <v>I1</v>
      </c>
      <c r="AK12" s="21" t="str">
        <f t="shared" si="7"/>
        <v>D1</v>
      </c>
      <c r="AL12" s="19" t="s">
        <v>54</v>
      </c>
      <c r="AM12" s="19" t="s">
        <v>54</v>
      </c>
      <c r="AN12" s="23"/>
    </row>
    <row r="13" spans="1:40" ht="49.5" customHeight="1" x14ac:dyDescent="0.25">
      <c r="A13" s="23"/>
      <c r="B13" s="14"/>
      <c r="C13" s="16" t="s">
        <v>87</v>
      </c>
      <c r="D13" s="15" t="s">
        <v>88</v>
      </c>
      <c r="E13" s="15" t="s">
        <v>50</v>
      </c>
      <c r="F13" s="15" t="s">
        <v>51</v>
      </c>
      <c r="G13" s="16" t="s">
        <v>78</v>
      </c>
      <c r="H13" s="17" t="s">
        <v>53</v>
      </c>
      <c r="I13" s="16" t="s">
        <v>54</v>
      </c>
      <c r="J13" s="19" t="s">
        <v>55</v>
      </c>
      <c r="K13" s="16" t="s">
        <v>87</v>
      </c>
      <c r="L13" s="18" t="s">
        <v>57</v>
      </c>
      <c r="M13" s="15" t="s">
        <v>79</v>
      </c>
      <c r="N13" s="16" t="s">
        <v>59</v>
      </c>
      <c r="O13" s="17" t="s">
        <v>55</v>
      </c>
      <c r="P13" s="17" t="s">
        <v>60</v>
      </c>
      <c r="Q13" s="18" t="s">
        <v>81</v>
      </c>
      <c r="R13" s="18" t="s">
        <v>61</v>
      </c>
      <c r="S13" s="26" t="s">
        <v>82</v>
      </c>
      <c r="T13" s="19" t="s">
        <v>63</v>
      </c>
      <c r="U13" s="19" t="s">
        <v>63</v>
      </c>
      <c r="V13" s="20">
        <v>45533</v>
      </c>
      <c r="W13" s="18" t="s">
        <v>186</v>
      </c>
      <c r="X13" s="21" t="s">
        <v>65</v>
      </c>
      <c r="Y13" s="19">
        <f t="shared" si="0"/>
        <v>1</v>
      </c>
      <c r="Z13" s="16" t="s">
        <v>66</v>
      </c>
      <c r="AA13" s="21" t="s">
        <v>65</v>
      </c>
      <c r="AB13" s="19">
        <f t="shared" si="1"/>
        <v>1</v>
      </c>
      <c r="AC13" s="15" t="s">
        <v>501</v>
      </c>
      <c r="AD13" s="21" t="s">
        <v>83</v>
      </c>
      <c r="AE13" s="19">
        <f t="shared" si="2"/>
        <v>3</v>
      </c>
      <c r="AF13" s="15" t="s">
        <v>89</v>
      </c>
      <c r="AG13" s="19">
        <f t="shared" si="3"/>
        <v>3</v>
      </c>
      <c r="AH13" s="21" t="str">
        <f t="shared" si="4"/>
        <v>Alto</v>
      </c>
      <c r="AI13" s="21" t="str">
        <f t="shared" si="5"/>
        <v>Público</v>
      </c>
      <c r="AJ13" s="21" t="str">
        <f t="shared" si="6"/>
        <v>I2</v>
      </c>
      <c r="AK13" s="21" t="str">
        <f t="shared" si="7"/>
        <v>D1</v>
      </c>
      <c r="AL13" s="19" t="s">
        <v>54</v>
      </c>
      <c r="AM13" s="19" t="s">
        <v>54</v>
      </c>
      <c r="AN13" s="23"/>
    </row>
    <row r="14" spans="1:40" ht="49.5" customHeight="1" x14ac:dyDescent="0.25">
      <c r="A14" s="23"/>
      <c r="B14" s="14"/>
      <c r="C14" s="16" t="s">
        <v>90</v>
      </c>
      <c r="D14" s="15" t="s">
        <v>91</v>
      </c>
      <c r="E14" s="15" t="s">
        <v>50</v>
      </c>
      <c r="F14" s="15" t="s">
        <v>51</v>
      </c>
      <c r="G14" s="16" t="s">
        <v>92</v>
      </c>
      <c r="H14" s="17" t="s">
        <v>53</v>
      </c>
      <c r="I14" s="16" t="s">
        <v>54</v>
      </c>
      <c r="J14" s="17" t="s">
        <v>53</v>
      </c>
      <c r="K14" s="16" t="s">
        <v>54</v>
      </c>
      <c r="L14" s="18" t="s">
        <v>57</v>
      </c>
      <c r="M14" s="15" t="s">
        <v>93</v>
      </c>
      <c r="N14" s="16" t="s">
        <v>59</v>
      </c>
      <c r="O14" s="17" t="s">
        <v>53</v>
      </c>
      <c r="P14" s="17" t="s">
        <v>54</v>
      </c>
      <c r="Q14" s="18" t="s">
        <v>54</v>
      </c>
      <c r="R14" s="18" t="s">
        <v>61</v>
      </c>
      <c r="S14" s="16" t="s">
        <v>54</v>
      </c>
      <c r="T14" s="19" t="s">
        <v>54</v>
      </c>
      <c r="U14" s="19" t="s">
        <v>54</v>
      </c>
      <c r="V14" s="20">
        <v>45533</v>
      </c>
      <c r="W14" s="18" t="s">
        <v>186</v>
      </c>
      <c r="X14" s="21" t="s">
        <v>65</v>
      </c>
      <c r="Y14" s="19">
        <f t="shared" si="0"/>
        <v>1</v>
      </c>
      <c r="Z14" s="16" t="s">
        <v>66</v>
      </c>
      <c r="AA14" s="21" t="s">
        <v>65</v>
      </c>
      <c r="AB14" s="19">
        <f t="shared" si="1"/>
        <v>1</v>
      </c>
      <c r="AC14" s="16" t="s">
        <v>66</v>
      </c>
      <c r="AD14" s="21" t="s">
        <v>74</v>
      </c>
      <c r="AE14" s="19">
        <f t="shared" si="2"/>
        <v>2</v>
      </c>
      <c r="AF14" s="15" t="s">
        <v>94</v>
      </c>
      <c r="AG14" s="19">
        <f t="shared" si="3"/>
        <v>2</v>
      </c>
      <c r="AH14" s="21" t="str">
        <f t="shared" si="4"/>
        <v>Medio</v>
      </c>
      <c r="AI14" s="21" t="str">
        <f t="shared" si="5"/>
        <v>Público</v>
      </c>
      <c r="AJ14" s="21" t="str">
        <f t="shared" si="6"/>
        <v>I2</v>
      </c>
      <c r="AK14" s="21" t="str">
        <f t="shared" si="7"/>
        <v>D1</v>
      </c>
      <c r="AL14" s="19" t="s">
        <v>54</v>
      </c>
      <c r="AM14" s="19" t="s">
        <v>54</v>
      </c>
      <c r="AN14" s="23"/>
    </row>
    <row r="15" spans="1:40" ht="49.5" customHeight="1" x14ac:dyDescent="0.25">
      <c r="A15" s="23"/>
      <c r="B15" s="14"/>
      <c r="C15" s="16" t="s">
        <v>95</v>
      </c>
      <c r="D15" s="15" t="s">
        <v>96</v>
      </c>
      <c r="E15" s="15" t="s">
        <v>50</v>
      </c>
      <c r="F15" s="15" t="s">
        <v>51</v>
      </c>
      <c r="G15" s="16" t="s">
        <v>92</v>
      </c>
      <c r="H15" s="17" t="s">
        <v>53</v>
      </c>
      <c r="I15" s="16" t="s">
        <v>54</v>
      </c>
      <c r="J15" s="17" t="s">
        <v>53</v>
      </c>
      <c r="K15" s="16" t="s">
        <v>54</v>
      </c>
      <c r="L15" s="18" t="s">
        <v>57</v>
      </c>
      <c r="M15" s="15" t="s">
        <v>93</v>
      </c>
      <c r="N15" s="16" t="s">
        <v>59</v>
      </c>
      <c r="O15" s="17" t="s">
        <v>53</v>
      </c>
      <c r="P15" s="17" t="s">
        <v>54</v>
      </c>
      <c r="Q15" s="18" t="s">
        <v>54</v>
      </c>
      <c r="R15" s="18" t="s">
        <v>61</v>
      </c>
      <c r="S15" s="16" t="s">
        <v>54</v>
      </c>
      <c r="T15" s="19" t="s">
        <v>54</v>
      </c>
      <c r="U15" s="19" t="s">
        <v>54</v>
      </c>
      <c r="V15" s="20">
        <v>45533</v>
      </c>
      <c r="W15" s="18" t="s">
        <v>186</v>
      </c>
      <c r="X15" s="21" t="s">
        <v>65</v>
      </c>
      <c r="Y15" s="19">
        <f t="shared" si="0"/>
        <v>1</v>
      </c>
      <c r="Z15" s="16" t="s">
        <v>66</v>
      </c>
      <c r="AA15" s="21" t="s">
        <v>65</v>
      </c>
      <c r="AB15" s="19">
        <f t="shared" si="1"/>
        <v>1</v>
      </c>
      <c r="AC15" s="16" t="s">
        <v>66</v>
      </c>
      <c r="AD15" s="21" t="s">
        <v>65</v>
      </c>
      <c r="AE15" s="19">
        <f t="shared" si="2"/>
        <v>1</v>
      </c>
      <c r="AF15" s="15" t="s">
        <v>97</v>
      </c>
      <c r="AG15" s="19">
        <f t="shared" si="3"/>
        <v>1</v>
      </c>
      <c r="AH15" s="21" t="str">
        <f t="shared" si="4"/>
        <v>Bajo</v>
      </c>
      <c r="AI15" s="21" t="str">
        <f t="shared" si="5"/>
        <v>Público</v>
      </c>
      <c r="AJ15" s="21" t="str">
        <f t="shared" si="6"/>
        <v>I2</v>
      </c>
      <c r="AK15" s="21" t="str">
        <f t="shared" si="7"/>
        <v>D2</v>
      </c>
      <c r="AL15" s="19" t="s">
        <v>54</v>
      </c>
      <c r="AM15" s="19" t="s">
        <v>54</v>
      </c>
      <c r="AN15" s="23"/>
    </row>
    <row r="16" spans="1:40" ht="91.5" customHeight="1" x14ac:dyDescent="0.25">
      <c r="A16" s="23"/>
      <c r="B16" s="14"/>
      <c r="C16" s="16" t="s">
        <v>98</v>
      </c>
      <c r="D16" s="16" t="s">
        <v>99</v>
      </c>
      <c r="E16" s="15" t="s">
        <v>50</v>
      </c>
      <c r="F16" s="15" t="s">
        <v>51</v>
      </c>
      <c r="G16" s="16" t="s">
        <v>78</v>
      </c>
      <c r="H16" s="17" t="s">
        <v>53</v>
      </c>
      <c r="I16" s="16" t="s">
        <v>54</v>
      </c>
      <c r="J16" s="19" t="s">
        <v>55</v>
      </c>
      <c r="K16" s="16" t="s">
        <v>98</v>
      </c>
      <c r="L16" s="18" t="s">
        <v>100</v>
      </c>
      <c r="M16" s="16" t="s">
        <v>59</v>
      </c>
      <c r="N16" s="18" t="s">
        <v>101</v>
      </c>
      <c r="O16" s="17" t="s">
        <v>55</v>
      </c>
      <c r="P16" s="17" t="s">
        <v>102</v>
      </c>
      <c r="Q16" s="18" t="s">
        <v>101</v>
      </c>
      <c r="R16" s="18" t="s">
        <v>61</v>
      </c>
      <c r="S16" s="26" t="s">
        <v>82</v>
      </c>
      <c r="T16" s="19" t="s">
        <v>63</v>
      </c>
      <c r="U16" s="19" t="s">
        <v>63</v>
      </c>
      <c r="V16" s="20">
        <v>45533</v>
      </c>
      <c r="W16" s="18" t="s">
        <v>186</v>
      </c>
      <c r="X16" s="21" t="s">
        <v>83</v>
      </c>
      <c r="Y16" s="19">
        <f t="shared" si="0"/>
        <v>3</v>
      </c>
      <c r="Z16" s="16" t="s">
        <v>103</v>
      </c>
      <c r="AA16" s="21" t="s">
        <v>83</v>
      </c>
      <c r="AB16" s="19">
        <f t="shared" si="1"/>
        <v>3</v>
      </c>
      <c r="AC16" s="15" t="s">
        <v>85</v>
      </c>
      <c r="AD16" s="21" t="s">
        <v>83</v>
      </c>
      <c r="AE16" s="19">
        <f t="shared" si="2"/>
        <v>3</v>
      </c>
      <c r="AF16" s="16" t="s">
        <v>104</v>
      </c>
      <c r="AG16" s="19">
        <f t="shared" si="3"/>
        <v>3</v>
      </c>
      <c r="AH16" s="21" t="str">
        <f t="shared" si="4"/>
        <v>Alto</v>
      </c>
      <c r="AI16" s="21" t="str">
        <f t="shared" si="5"/>
        <v>Público Reservado</v>
      </c>
      <c r="AJ16" s="21" t="str">
        <f t="shared" si="6"/>
        <v>I1</v>
      </c>
      <c r="AK16" s="21" t="str">
        <f t="shared" si="7"/>
        <v>D1</v>
      </c>
      <c r="AL16" s="19" t="s">
        <v>105</v>
      </c>
      <c r="AM16" s="19" t="s">
        <v>54</v>
      </c>
      <c r="AN16" s="23"/>
    </row>
    <row r="17" spans="1:40" ht="49.5" customHeight="1" x14ac:dyDescent="0.25">
      <c r="A17" s="23"/>
      <c r="B17" s="14"/>
      <c r="C17" s="16" t="s">
        <v>106</v>
      </c>
      <c r="D17" s="16" t="s">
        <v>107</v>
      </c>
      <c r="E17" s="15" t="s">
        <v>50</v>
      </c>
      <c r="F17" s="15" t="s">
        <v>51</v>
      </c>
      <c r="G17" s="16" t="s">
        <v>108</v>
      </c>
      <c r="H17" s="17" t="s">
        <v>55</v>
      </c>
      <c r="I17" s="16" t="s">
        <v>109</v>
      </c>
      <c r="J17" s="17" t="s">
        <v>53</v>
      </c>
      <c r="K17" s="15" t="s">
        <v>54</v>
      </c>
      <c r="L17" s="16" t="s">
        <v>59</v>
      </c>
      <c r="M17" s="15" t="s">
        <v>110</v>
      </c>
      <c r="N17" s="16" t="s">
        <v>59</v>
      </c>
      <c r="O17" s="17" t="s">
        <v>55</v>
      </c>
      <c r="P17" s="17" t="s">
        <v>102</v>
      </c>
      <c r="Q17" s="18" t="s">
        <v>111</v>
      </c>
      <c r="R17" s="18" t="s">
        <v>61</v>
      </c>
      <c r="S17" s="16" t="s">
        <v>54</v>
      </c>
      <c r="T17" s="19" t="s">
        <v>54</v>
      </c>
      <c r="U17" s="19" t="s">
        <v>54</v>
      </c>
      <c r="V17" s="20">
        <v>45533</v>
      </c>
      <c r="W17" s="18" t="s">
        <v>186</v>
      </c>
      <c r="X17" s="21" t="s">
        <v>83</v>
      </c>
      <c r="Y17" s="19">
        <f t="shared" si="0"/>
        <v>3</v>
      </c>
      <c r="Z17" s="16" t="s">
        <v>112</v>
      </c>
      <c r="AA17" s="21" t="s">
        <v>83</v>
      </c>
      <c r="AB17" s="19">
        <f t="shared" si="1"/>
        <v>3</v>
      </c>
      <c r="AC17" s="16" t="s">
        <v>66</v>
      </c>
      <c r="AD17" s="21" t="s">
        <v>83</v>
      </c>
      <c r="AE17" s="19">
        <f t="shared" si="2"/>
        <v>3</v>
      </c>
      <c r="AF17" s="16" t="s">
        <v>113</v>
      </c>
      <c r="AG17" s="19">
        <f t="shared" si="3"/>
        <v>3</v>
      </c>
      <c r="AH17" s="21" t="str">
        <f t="shared" si="4"/>
        <v>Alto</v>
      </c>
      <c r="AI17" s="21" t="str">
        <f t="shared" si="5"/>
        <v>Público Reservado</v>
      </c>
      <c r="AJ17" s="21" t="str">
        <f t="shared" si="6"/>
        <v>I1</v>
      </c>
      <c r="AK17" s="21" t="str">
        <f t="shared" si="7"/>
        <v>D1</v>
      </c>
      <c r="AL17" s="19" t="s">
        <v>54</v>
      </c>
      <c r="AM17" s="19" t="s">
        <v>54</v>
      </c>
      <c r="AN17" s="23"/>
    </row>
    <row r="18" spans="1:40" ht="49.5" customHeight="1" x14ac:dyDescent="0.25">
      <c r="A18" s="23"/>
      <c r="B18" s="14"/>
      <c r="C18" s="16" t="s">
        <v>114</v>
      </c>
      <c r="D18" s="16" t="s">
        <v>115</v>
      </c>
      <c r="E18" s="15" t="s">
        <v>50</v>
      </c>
      <c r="F18" s="15" t="s">
        <v>51</v>
      </c>
      <c r="G18" s="16" t="s">
        <v>70</v>
      </c>
      <c r="H18" s="17" t="s">
        <v>53</v>
      </c>
      <c r="I18" s="16" t="s">
        <v>54</v>
      </c>
      <c r="J18" s="17" t="s">
        <v>55</v>
      </c>
      <c r="K18" s="16" t="s">
        <v>116</v>
      </c>
      <c r="L18" s="18" t="s">
        <v>57</v>
      </c>
      <c r="M18" s="16" t="s">
        <v>59</v>
      </c>
      <c r="N18" s="16" t="s">
        <v>59</v>
      </c>
      <c r="O18" s="17" t="s">
        <v>55</v>
      </c>
      <c r="P18" s="17" t="s">
        <v>80</v>
      </c>
      <c r="Q18" s="18" t="s">
        <v>111</v>
      </c>
      <c r="R18" s="18" t="s">
        <v>61</v>
      </c>
      <c r="S18" s="26" t="s">
        <v>82</v>
      </c>
      <c r="T18" s="19" t="s">
        <v>63</v>
      </c>
      <c r="U18" s="19" t="s">
        <v>63</v>
      </c>
      <c r="V18" s="20">
        <v>45533</v>
      </c>
      <c r="W18" s="18" t="s">
        <v>186</v>
      </c>
      <c r="X18" s="27" t="s">
        <v>74</v>
      </c>
      <c r="Y18" s="19">
        <f t="shared" si="0"/>
        <v>2</v>
      </c>
      <c r="Z18" s="16" t="s">
        <v>117</v>
      </c>
      <c r="AA18" s="21" t="s">
        <v>74</v>
      </c>
      <c r="AB18" s="19">
        <f t="shared" si="1"/>
        <v>2</v>
      </c>
      <c r="AC18" s="16" t="s">
        <v>66</v>
      </c>
      <c r="AD18" s="21" t="s">
        <v>83</v>
      </c>
      <c r="AE18" s="19">
        <f t="shared" si="2"/>
        <v>3</v>
      </c>
      <c r="AF18" s="16" t="s">
        <v>118</v>
      </c>
      <c r="AG18" s="19">
        <f t="shared" si="3"/>
        <v>3</v>
      </c>
      <c r="AH18" s="21" t="str">
        <f t="shared" si="4"/>
        <v>Alto</v>
      </c>
      <c r="AI18" s="21" t="str">
        <f t="shared" si="5"/>
        <v>Público Clasificado</v>
      </c>
      <c r="AJ18" s="21" t="str">
        <f t="shared" si="6"/>
        <v>I1</v>
      </c>
      <c r="AK18" s="21" t="str">
        <f t="shared" si="7"/>
        <v>D1</v>
      </c>
      <c r="AL18" s="19" t="s">
        <v>54</v>
      </c>
      <c r="AM18" s="19" t="s">
        <v>54</v>
      </c>
      <c r="AN18" s="23"/>
    </row>
    <row r="19" spans="1:40" ht="49.5" customHeight="1" x14ac:dyDescent="0.25">
      <c r="A19" s="23"/>
      <c r="B19" s="14"/>
      <c r="C19" s="16" t="s">
        <v>119</v>
      </c>
      <c r="D19" s="16" t="s">
        <v>120</v>
      </c>
      <c r="E19" s="15" t="s">
        <v>50</v>
      </c>
      <c r="F19" s="15" t="s">
        <v>51</v>
      </c>
      <c r="G19" s="16" t="s">
        <v>70</v>
      </c>
      <c r="H19" s="17" t="s">
        <v>53</v>
      </c>
      <c r="I19" s="16" t="s">
        <v>54</v>
      </c>
      <c r="J19" s="17" t="s">
        <v>53</v>
      </c>
      <c r="K19" s="16" t="s">
        <v>54</v>
      </c>
      <c r="L19" s="18" t="s">
        <v>57</v>
      </c>
      <c r="M19" s="15" t="s">
        <v>93</v>
      </c>
      <c r="N19" s="16" t="s">
        <v>59</v>
      </c>
      <c r="O19" s="17" t="s">
        <v>53</v>
      </c>
      <c r="P19" s="17" t="s">
        <v>54</v>
      </c>
      <c r="Q19" s="18" t="s">
        <v>54</v>
      </c>
      <c r="R19" s="18" t="s">
        <v>61</v>
      </c>
      <c r="S19" s="16" t="s">
        <v>54</v>
      </c>
      <c r="T19" s="19" t="s">
        <v>54</v>
      </c>
      <c r="U19" s="19" t="s">
        <v>54</v>
      </c>
      <c r="V19" s="20">
        <v>45533</v>
      </c>
      <c r="W19" s="18" t="s">
        <v>186</v>
      </c>
      <c r="X19" s="21" t="s">
        <v>83</v>
      </c>
      <c r="Y19" s="19">
        <f t="shared" si="0"/>
        <v>3</v>
      </c>
      <c r="Z19" s="15" t="s">
        <v>121</v>
      </c>
      <c r="AA19" s="21" t="s">
        <v>65</v>
      </c>
      <c r="AB19" s="19">
        <f t="shared" si="1"/>
        <v>1</v>
      </c>
      <c r="AC19" s="16" t="s">
        <v>66</v>
      </c>
      <c r="AD19" s="21" t="s">
        <v>83</v>
      </c>
      <c r="AE19" s="19">
        <f t="shared" si="2"/>
        <v>3</v>
      </c>
      <c r="AF19" s="16" t="s">
        <v>122</v>
      </c>
      <c r="AG19" s="19">
        <f t="shared" si="3"/>
        <v>3</v>
      </c>
      <c r="AH19" s="21" t="str">
        <f t="shared" si="4"/>
        <v>Alto</v>
      </c>
      <c r="AI19" s="21" t="str">
        <f t="shared" si="5"/>
        <v>Público Reservado</v>
      </c>
      <c r="AJ19" s="21" t="str">
        <f t="shared" si="6"/>
        <v>I2</v>
      </c>
      <c r="AK19" s="21" t="str">
        <f t="shared" si="7"/>
        <v>D1</v>
      </c>
      <c r="AL19" s="19" t="s">
        <v>54</v>
      </c>
      <c r="AM19" s="19" t="s">
        <v>54</v>
      </c>
      <c r="AN19" s="23"/>
    </row>
    <row r="20" spans="1:40" ht="49.5" customHeight="1" x14ac:dyDescent="0.25">
      <c r="A20" s="23"/>
      <c r="B20" s="14"/>
      <c r="C20" s="16" t="s">
        <v>123</v>
      </c>
      <c r="D20" s="16" t="s">
        <v>124</v>
      </c>
      <c r="E20" s="15" t="s">
        <v>50</v>
      </c>
      <c r="F20" s="15" t="s">
        <v>51</v>
      </c>
      <c r="G20" s="16" t="s">
        <v>92</v>
      </c>
      <c r="H20" s="17" t="s">
        <v>53</v>
      </c>
      <c r="I20" s="16" t="s">
        <v>54</v>
      </c>
      <c r="J20" s="19" t="s">
        <v>55</v>
      </c>
      <c r="K20" s="15" t="s">
        <v>125</v>
      </c>
      <c r="L20" s="16" t="s">
        <v>59</v>
      </c>
      <c r="M20" s="15" t="s">
        <v>126</v>
      </c>
      <c r="N20" s="18" t="s">
        <v>192</v>
      </c>
      <c r="O20" s="17" t="s">
        <v>53</v>
      </c>
      <c r="P20" s="17" t="s">
        <v>54</v>
      </c>
      <c r="Q20" s="18" t="s">
        <v>54</v>
      </c>
      <c r="R20" s="18" t="s">
        <v>61</v>
      </c>
      <c r="S20" s="16" t="s">
        <v>54</v>
      </c>
      <c r="T20" s="19" t="s">
        <v>54</v>
      </c>
      <c r="U20" s="19" t="s">
        <v>54</v>
      </c>
      <c r="V20" s="20">
        <v>45533</v>
      </c>
      <c r="W20" s="18" t="s">
        <v>186</v>
      </c>
      <c r="X20" s="21" t="s">
        <v>74</v>
      </c>
      <c r="Y20" s="19">
        <f t="shared" si="0"/>
        <v>2</v>
      </c>
      <c r="Z20" s="16" t="s">
        <v>66</v>
      </c>
      <c r="AA20" s="21" t="s">
        <v>65</v>
      </c>
      <c r="AB20" s="19">
        <f t="shared" si="1"/>
        <v>1</v>
      </c>
      <c r="AC20" s="16" t="s">
        <v>66</v>
      </c>
      <c r="AD20" s="21" t="s">
        <v>74</v>
      </c>
      <c r="AE20" s="19">
        <f t="shared" si="2"/>
        <v>2</v>
      </c>
      <c r="AF20" s="16" t="s">
        <v>66</v>
      </c>
      <c r="AG20" s="19">
        <f t="shared" si="3"/>
        <v>2</v>
      </c>
      <c r="AH20" s="21" t="str">
        <f t="shared" si="4"/>
        <v>Medio</v>
      </c>
      <c r="AI20" s="21" t="str">
        <f t="shared" si="5"/>
        <v>Público Clasificado</v>
      </c>
      <c r="AJ20" s="21" t="str">
        <f t="shared" si="6"/>
        <v>I2</v>
      </c>
      <c r="AK20" s="21" t="str">
        <f t="shared" si="7"/>
        <v>D1</v>
      </c>
      <c r="AL20" s="19" t="s">
        <v>54</v>
      </c>
      <c r="AM20" s="19" t="s">
        <v>54</v>
      </c>
      <c r="AN20" s="23"/>
    </row>
    <row r="21" spans="1:40" ht="49.5" customHeight="1" x14ac:dyDescent="0.25">
      <c r="A21" s="23"/>
      <c r="B21" s="14"/>
      <c r="C21" s="16" t="s">
        <v>127</v>
      </c>
      <c r="D21" s="16" t="s">
        <v>128</v>
      </c>
      <c r="E21" s="15" t="s">
        <v>50</v>
      </c>
      <c r="F21" s="15" t="s">
        <v>51</v>
      </c>
      <c r="G21" s="16" t="s">
        <v>92</v>
      </c>
      <c r="H21" s="17" t="s">
        <v>55</v>
      </c>
      <c r="I21" s="16" t="s">
        <v>129</v>
      </c>
      <c r="J21" s="17" t="s">
        <v>53</v>
      </c>
      <c r="K21" s="15" t="s">
        <v>54</v>
      </c>
      <c r="L21" s="16" t="s">
        <v>59</v>
      </c>
      <c r="M21" s="15" t="s">
        <v>126</v>
      </c>
      <c r="N21" s="18" t="s">
        <v>192</v>
      </c>
      <c r="O21" s="17" t="s">
        <v>53</v>
      </c>
      <c r="P21" s="17" t="s">
        <v>54</v>
      </c>
      <c r="Q21" s="18" t="s">
        <v>54</v>
      </c>
      <c r="R21" s="18" t="s">
        <v>61</v>
      </c>
      <c r="S21" s="16" t="s">
        <v>54</v>
      </c>
      <c r="T21" s="19" t="s">
        <v>54</v>
      </c>
      <c r="U21" s="19" t="s">
        <v>54</v>
      </c>
      <c r="V21" s="20">
        <v>45533</v>
      </c>
      <c r="W21" s="18" t="s">
        <v>186</v>
      </c>
      <c r="X21" s="21" t="s">
        <v>83</v>
      </c>
      <c r="Y21" s="19">
        <f t="shared" si="0"/>
        <v>3</v>
      </c>
      <c r="Z21" s="15" t="s">
        <v>130</v>
      </c>
      <c r="AA21" s="21" t="s">
        <v>65</v>
      </c>
      <c r="AB21" s="19">
        <f t="shared" si="1"/>
        <v>1</v>
      </c>
      <c r="AC21" s="16" t="s">
        <v>66</v>
      </c>
      <c r="AD21" s="21" t="s">
        <v>83</v>
      </c>
      <c r="AE21" s="19">
        <f t="shared" si="2"/>
        <v>3</v>
      </c>
      <c r="AF21" s="16" t="s">
        <v>131</v>
      </c>
      <c r="AG21" s="19">
        <f t="shared" si="3"/>
        <v>3</v>
      </c>
      <c r="AH21" s="21" t="str">
        <f t="shared" si="4"/>
        <v>Alto</v>
      </c>
      <c r="AI21" s="21" t="str">
        <f t="shared" si="5"/>
        <v>Público Reservado</v>
      </c>
      <c r="AJ21" s="21" t="str">
        <f t="shared" si="6"/>
        <v>I2</v>
      </c>
      <c r="AK21" s="21" t="str">
        <f t="shared" si="7"/>
        <v>D1</v>
      </c>
      <c r="AL21" s="19" t="s">
        <v>54</v>
      </c>
      <c r="AM21" s="19" t="s">
        <v>54</v>
      </c>
      <c r="AN21" s="23"/>
    </row>
    <row r="22" spans="1:40" ht="49.5" customHeight="1" x14ac:dyDescent="0.25">
      <c r="A22" s="23"/>
      <c r="B22" s="14"/>
      <c r="C22" s="16" t="s">
        <v>132</v>
      </c>
      <c r="D22" s="16" t="s">
        <v>133</v>
      </c>
      <c r="E22" s="15" t="s">
        <v>50</v>
      </c>
      <c r="F22" s="15" t="s">
        <v>51</v>
      </c>
      <c r="G22" s="16" t="s">
        <v>52</v>
      </c>
      <c r="H22" s="17" t="s">
        <v>53</v>
      </c>
      <c r="I22" s="16" t="s">
        <v>54</v>
      </c>
      <c r="J22" s="17" t="s">
        <v>55</v>
      </c>
      <c r="K22" s="16" t="s">
        <v>56</v>
      </c>
      <c r="L22" s="18" t="s">
        <v>57</v>
      </c>
      <c r="M22" s="15" t="s">
        <v>126</v>
      </c>
      <c r="N22" s="16" t="s">
        <v>59</v>
      </c>
      <c r="O22" s="17" t="s">
        <v>53</v>
      </c>
      <c r="P22" s="17" t="s">
        <v>54</v>
      </c>
      <c r="Q22" s="18" t="s">
        <v>54</v>
      </c>
      <c r="R22" s="18" t="s">
        <v>61</v>
      </c>
      <c r="S22" s="16" t="s">
        <v>54</v>
      </c>
      <c r="T22" s="19" t="s">
        <v>54</v>
      </c>
      <c r="U22" s="19" t="s">
        <v>54</v>
      </c>
      <c r="V22" s="20">
        <v>45533</v>
      </c>
      <c r="W22" s="18" t="s">
        <v>186</v>
      </c>
      <c r="X22" s="21" t="s">
        <v>65</v>
      </c>
      <c r="Y22" s="19">
        <f t="shared" si="0"/>
        <v>1</v>
      </c>
      <c r="Z22" s="16" t="s">
        <v>66</v>
      </c>
      <c r="AA22" s="21" t="s">
        <v>65</v>
      </c>
      <c r="AB22" s="19">
        <f t="shared" si="1"/>
        <v>1</v>
      </c>
      <c r="AC22" s="16" t="s">
        <v>66</v>
      </c>
      <c r="AD22" s="21" t="s">
        <v>65</v>
      </c>
      <c r="AE22" s="19">
        <f t="shared" si="2"/>
        <v>1</v>
      </c>
      <c r="AF22" s="16" t="s">
        <v>66</v>
      </c>
      <c r="AG22" s="19">
        <f t="shared" si="3"/>
        <v>1</v>
      </c>
      <c r="AH22" s="21" t="str">
        <f t="shared" si="4"/>
        <v>Bajo</v>
      </c>
      <c r="AI22" s="21" t="str">
        <f t="shared" si="5"/>
        <v>Público</v>
      </c>
      <c r="AJ22" s="21" t="str">
        <f t="shared" si="6"/>
        <v>I2</v>
      </c>
      <c r="AK22" s="21" t="str">
        <f t="shared" si="7"/>
        <v>D2</v>
      </c>
      <c r="AL22" s="19" t="s">
        <v>54</v>
      </c>
      <c r="AM22" s="19" t="s">
        <v>54</v>
      </c>
      <c r="AN22" s="23"/>
    </row>
    <row r="23" spans="1:40" ht="139.5" customHeight="1" x14ac:dyDescent="0.25">
      <c r="A23" s="23"/>
      <c r="B23" s="14"/>
      <c r="C23" s="16" t="s">
        <v>134</v>
      </c>
      <c r="D23" s="16" t="s">
        <v>135</v>
      </c>
      <c r="E23" s="15" t="s">
        <v>50</v>
      </c>
      <c r="F23" s="15" t="s">
        <v>51</v>
      </c>
      <c r="G23" s="16" t="s">
        <v>108</v>
      </c>
      <c r="H23" s="17" t="s">
        <v>53</v>
      </c>
      <c r="I23" s="16" t="s">
        <v>54</v>
      </c>
      <c r="J23" s="17" t="s">
        <v>53</v>
      </c>
      <c r="K23" s="15" t="s">
        <v>54</v>
      </c>
      <c r="L23" s="18" t="s">
        <v>57</v>
      </c>
      <c r="M23" s="16" t="s">
        <v>110</v>
      </c>
      <c r="N23" s="16" t="s">
        <v>519</v>
      </c>
      <c r="O23" s="17" t="s">
        <v>55</v>
      </c>
      <c r="P23" s="17" t="s">
        <v>60</v>
      </c>
      <c r="Q23" s="18" t="s">
        <v>54</v>
      </c>
      <c r="R23" s="18" t="s">
        <v>61</v>
      </c>
      <c r="S23" s="16" t="s">
        <v>54</v>
      </c>
      <c r="T23" s="19" t="s">
        <v>54</v>
      </c>
      <c r="U23" s="19" t="s">
        <v>54</v>
      </c>
      <c r="V23" s="20">
        <v>45533</v>
      </c>
      <c r="W23" s="18" t="s">
        <v>186</v>
      </c>
      <c r="X23" s="21" t="s">
        <v>65</v>
      </c>
      <c r="Y23" s="19">
        <f t="shared" si="0"/>
        <v>1</v>
      </c>
      <c r="Z23" s="16" t="s">
        <v>66</v>
      </c>
      <c r="AA23" s="21" t="s">
        <v>65</v>
      </c>
      <c r="AB23" s="19">
        <f t="shared" si="1"/>
        <v>1</v>
      </c>
      <c r="AC23" s="16" t="s">
        <v>66</v>
      </c>
      <c r="AD23" s="21" t="s">
        <v>65</v>
      </c>
      <c r="AE23" s="19">
        <f t="shared" si="2"/>
        <v>1</v>
      </c>
      <c r="AF23" s="16" t="s">
        <v>66</v>
      </c>
      <c r="AG23" s="19">
        <f t="shared" si="3"/>
        <v>1</v>
      </c>
      <c r="AH23" s="21" t="str">
        <f t="shared" si="4"/>
        <v>Bajo</v>
      </c>
      <c r="AI23" s="21" t="str">
        <f t="shared" si="5"/>
        <v>Público</v>
      </c>
      <c r="AJ23" s="21" t="str">
        <f t="shared" si="6"/>
        <v>I2</v>
      </c>
      <c r="AK23" s="21" t="str">
        <f t="shared" si="7"/>
        <v>D2</v>
      </c>
      <c r="AL23" s="19" t="s">
        <v>54</v>
      </c>
      <c r="AM23" s="19" t="s">
        <v>54</v>
      </c>
      <c r="AN23" s="23"/>
    </row>
    <row r="24" spans="1:40" ht="49.5" customHeight="1" x14ac:dyDescent="0.25">
      <c r="A24" s="23"/>
      <c r="B24" s="14"/>
      <c r="C24" s="16" t="s">
        <v>137</v>
      </c>
      <c r="D24" s="16" t="s">
        <v>136</v>
      </c>
      <c r="E24" s="15" t="s">
        <v>50</v>
      </c>
      <c r="F24" s="15" t="s">
        <v>51</v>
      </c>
      <c r="G24" s="16" t="s">
        <v>108</v>
      </c>
      <c r="H24" s="17" t="s">
        <v>53</v>
      </c>
      <c r="I24" s="16" t="s">
        <v>54</v>
      </c>
      <c r="J24" s="17" t="s">
        <v>53</v>
      </c>
      <c r="K24" s="15" t="s">
        <v>54</v>
      </c>
      <c r="L24" s="18" t="s">
        <v>57</v>
      </c>
      <c r="M24" s="16" t="s">
        <v>110</v>
      </c>
      <c r="N24" s="16" t="s">
        <v>519</v>
      </c>
      <c r="O24" s="17" t="s">
        <v>55</v>
      </c>
      <c r="P24" s="17" t="s">
        <v>60</v>
      </c>
      <c r="Q24" s="18" t="s">
        <v>54</v>
      </c>
      <c r="R24" s="18" t="s">
        <v>61</v>
      </c>
      <c r="S24" s="16" t="s">
        <v>54</v>
      </c>
      <c r="T24" s="19" t="s">
        <v>54</v>
      </c>
      <c r="U24" s="19" t="s">
        <v>54</v>
      </c>
      <c r="V24" s="20">
        <v>45533</v>
      </c>
      <c r="W24" s="18" t="s">
        <v>186</v>
      </c>
      <c r="X24" s="21" t="s">
        <v>83</v>
      </c>
      <c r="Y24" s="19">
        <f t="shared" si="0"/>
        <v>3</v>
      </c>
      <c r="Z24" s="15" t="s">
        <v>138</v>
      </c>
      <c r="AA24" s="21" t="s">
        <v>83</v>
      </c>
      <c r="AB24" s="19">
        <f t="shared" si="1"/>
        <v>3</v>
      </c>
      <c r="AC24" s="15" t="s">
        <v>139</v>
      </c>
      <c r="AD24" s="21" t="s">
        <v>83</v>
      </c>
      <c r="AE24" s="19">
        <f t="shared" si="2"/>
        <v>3</v>
      </c>
      <c r="AF24" s="16" t="s">
        <v>502</v>
      </c>
      <c r="AG24" s="19">
        <f t="shared" si="3"/>
        <v>3</v>
      </c>
      <c r="AH24" s="21" t="str">
        <f t="shared" si="4"/>
        <v>Alto</v>
      </c>
      <c r="AI24" s="21" t="str">
        <f t="shared" si="5"/>
        <v>Público Reservado</v>
      </c>
      <c r="AJ24" s="21" t="str">
        <f t="shared" si="6"/>
        <v>I1</v>
      </c>
      <c r="AK24" s="21" t="str">
        <f t="shared" si="7"/>
        <v>D1</v>
      </c>
      <c r="AL24" s="19" t="s">
        <v>54</v>
      </c>
      <c r="AM24" s="19" t="s">
        <v>54</v>
      </c>
      <c r="AN24" s="23"/>
    </row>
    <row r="25" spans="1:40" ht="49.5" customHeight="1" x14ac:dyDescent="0.25">
      <c r="A25" s="23"/>
      <c r="B25" s="14"/>
      <c r="C25" s="16" t="s">
        <v>140</v>
      </c>
      <c r="D25" s="16" t="s">
        <v>141</v>
      </c>
      <c r="E25" s="15" t="s">
        <v>50</v>
      </c>
      <c r="F25" s="15" t="s">
        <v>51</v>
      </c>
      <c r="G25" s="16" t="s">
        <v>108</v>
      </c>
      <c r="H25" s="17" t="s">
        <v>53</v>
      </c>
      <c r="I25" s="16" t="s">
        <v>54</v>
      </c>
      <c r="J25" s="17" t="s">
        <v>53</v>
      </c>
      <c r="K25" s="15" t="s">
        <v>54</v>
      </c>
      <c r="L25" s="18" t="s">
        <v>57</v>
      </c>
      <c r="M25" s="16" t="s">
        <v>110</v>
      </c>
      <c r="N25" s="16" t="s">
        <v>519</v>
      </c>
      <c r="O25" s="17" t="s">
        <v>55</v>
      </c>
      <c r="P25" s="17" t="s">
        <v>60</v>
      </c>
      <c r="Q25" s="18" t="s">
        <v>54</v>
      </c>
      <c r="R25" s="18" t="s">
        <v>61</v>
      </c>
      <c r="S25" s="16" t="s">
        <v>54</v>
      </c>
      <c r="T25" s="19" t="s">
        <v>54</v>
      </c>
      <c r="U25" s="19" t="s">
        <v>54</v>
      </c>
      <c r="V25" s="20">
        <v>45533</v>
      </c>
      <c r="W25" s="18" t="s">
        <v>186</v>
      </c>
      <c r="X25" s="21" t="s">
        <v>65</v>
      </c>
      <c r="Y25" s="19">
        <f t="shared" si="0"/>
        <v>1</v>
      </c>
      <c r="Z25" s="16" t="s">
        <v>66</v>
      </c>
      <c r="AA25" s="21" t="s">
        <v>65</v>
      </c>
      <c r="AB25" s="19">
        <f t="shared" si="1"/>
        <v>1</v>
      </c>
      <c r="AC25" s="16" t="s">
        <v>66</v>
      </c>
      <c r="AD25" s="21" t="s">
        <v>65</v>
      </c>
      <c r="AE25" s="19">
        <f t="shared" si="2"/>
        <v>1</v>
      </c>
      <c r="AF25" s="16" t="s">
        <v>66</v>
      </c>
      <c r="AG25" s="19">
        <f t="shared" si="3"/>
        <v>1</v>
      </c>
      <c r="AH25" s="21" t="str">
        <f t="shared" si="4"/>
        <v>Bajo</v>
      </c>
      <c r="AI25" s="21" t="str">
        <f t="shared" si="5"/>
        <v>Público</v>
      </c>
      <c r="AJ25" s="21" t="str">
        <f t="shared" si="6"/>
        <v>I2</v>
      </c>
      <c r="AK25" s="21" t="str">
        <f t="shared" si="7"/>
        <v>D2</v>
      </c>
      <c r="AL25" s="19" t="s">
        <v>54</v>
      </c>
      <c r="AM25" s="19" t="s">
        <v>54</v>
      </c>
      <c r="AN25" s="23"/>
    </row>
    <row r="26" spans="1:40" ht="49.5" customHeight="1" x14ac:dyDescent="0.25">
      <c r="A26" s="23"/>
      <c r="B26" s="14"/>
      <c r="C26" s="16" t="s">
        <v>142</v>
      </c>
      <c r="D26" s="16" t="s">
        <v>143</v>
      </c>
      <c r="E26" s="15" t="s">
        <v>50</v>
      </c>
      <c r="F26" s="15" t="s">
        <v>51</v>
      </c>
      <c r="G26" s="16" t="s">
        <v>108</v>
      </c>
      <c r="H26" s="17" t="s">
        <v>53</v>
      </c>
      <c r="I26" s="16" t="s">
        <v>54</v>
      </c>
      <c r="J26" s="17" t="s">
        <v>53</v>
      </c>
      <c r="K26" s="15" t="s">
        <v>54</v>
      </c>
      <c r="L26" s="18" t="s">
        <v>57</v>
      </c>
      <c r="M26" s="16" t="s">
        <v>110</v>
      </c>
      <c r="N26" s="16" t="s">
        <v>519</v>
      </c>
      <c r="O26" s="17" t="s">
        <v>55</v>
      </c>
      <c r="P26" s="17" t="s">
        <v>60</v>
      </c>
      <c r="Q26" s="18" t="s">
        <v>54</v>
      </c>
      <c r="R26" s="18" t="s">
        <v>61</v>
      </c>
      <c r="S26" s="16" t="s">
        <v>54</v>
      </c>
      <c r="T26" s="19" t="s">
        <v>54</v>
      </c>
      <c r="U26" s="19" t="s">
        <v>54</v>
      </c>
      <c r="V26" s="20">
        <v>45533</v>
      </c>
      <c r="W26" s="18" t="s">
        <v>186</v>
      </c>
      <c r="X26" s="21" t="s">
        <v>65</v>
      </c>
      <c r="Y26" s="19">
        <f t="shared" si="0"/>
        <v>1</v>
      </c>
      <c r="Z26" s="16" t="s">
        <v>66</v>
      </c>
      <c r="AA26" s="21" t="s">
        <v>65</v>
      </c>
      <c r="AB26" s="19">
        <f t="shared" si="1"/>
        <v>1</v>
      </c>
      <c r="AC26" s="16" t="s">
        <v>66</v>
      </c>
      <c r="AD26" s="21" t="s">
        <v>83</v>
      </c>
      <c r="AE26" s="19">
        <f t="shared" si="2"/>
        <v>3</v>
      </c>
      <c r="AF26" s="16" t="s">
        <v>144</v>
      </c>
      <c r="AG26" s="19">
        <f t="shared" si="3"/>
        <v>3</v>
      </c>
      <c r="AH26" s="21" t="str">
        <f t="shared" si="4"/>
        <v>Alto</v>
      </c>
      <c r="AI26" s="21" t="str">
        <f t="shared" si="5"/>
        <v>Público</v>
      </c>
      <c r="AJ26" s="21" t="str">
        <f t="shared" si="6"/>
        <v>I2</v>
      </c>
      <c r="AK26" s="21" t="str">
        <f t="shared" si="7"/>
        <v>D1</v>
      </c>
      <c r="AL26" s="19" t="s">
        <v>54</v>
      </c>
      <c r="AM26" s="19" t="s">
        <v>54</v>
      </c>
      <c r="AN26" s="23"/>
    </row>
    <row r="27" spans="1:40" ht="103.5" customHeight="1" x14ac:dyDescent="0.25">
      <c r="A27" s="23"/>
      <c r="B27" s="14"/>
      <c r="C27" s="16" t="s">
        <v>145</v>
      </c>
      <c r="D27" s="16" t="s">
        <v>146</v>
      </c>
      <c r="E27" s="15" t="s">
        <v>50</v>
      </c>
      <c r="F27" s="15" t="s">
        <v>51</v>
      </c>
      <c r="G27" s="16" t="s">
        <v>108</v>
      </c>
      <c r="H27" s="17" t="s">
        <v>53</v>
      </c>
      <c r="I27" s="16" t="s">
        <v>54</v>
      </c>
      <c r="J27" s="17" t="s">
        <v>53</v>
      </c>
      <c r="K27" s="15" t="s">
        <v>54</v>
      </c>
      <c r="L27" s="18" t="s">
        <v>57</v>
      </c>
      <c r="M27" s="16" t="s">
        <v>110</v>
      </c>
      <c r="N27" s="16" t="s">
        <v>519</v>
      </c>
      <c r="O27" s="17" t="s">
        <v>55</v>
      </c>
      <c r="P27" s="17" t="s">
        <v>60</v>
      </c>
      <c r="Q27" s="18" t="s">
        <v>54</v>
      </c>
      <c r="R27" s="18" t="s">
        <v>61</v>
      </c>
      <c r="S27" s="16" t="s">
        <v>54</v>
      </c>
      <c r="T27" s="19" t="s">
        <v>54</v>
      </c>
      <c r="U27" s="19" t="s">
        <v>54</v>
      </c>
      <c r="V27" s="20">
        <v>45533</v>
      </c>
      <c r="W27" s="18" t="s">
        <v>186</v>
      </c>
      <c r="X27" s="21" t="s">
        <v>65</v>
      </c>
      <c r="Y27" s="19">
        <f t="shared" si="0"/>
        <v>1</v>
      </c>
      <c r="Z27" s="16" t="s">
        <v>66</v>
      </c>
      <c r="AA27" s="21" t="s">
        <v>65</v>
      </c>
      <c r="AB27" s="19">
        <f t="shared" si="1"/>
        <v>1</v>
      </c>
      <c r="AC27" s="15" t="s">
        <v>66</v>
      </c>
      <c r="AD27" s="21" t="s">
        <v>83</v>
      </c>
      <c r="AE27" s="19">
        <f t="shared" si="2"/>
        <v>3</v>
      </c>
      <c r="AF27" s="16" t="s">
        <v>147</v>
      </c>
      <c r="AG27" s="19">
        <f t="shared" si="3"/>
        <v>3</v>
      </c>
      <c r="AH27" s="21" t="str">
        <f t="shared" si="4"/>
        <v>Alto</v>
      </c>
      <c r="AI27" s="21" t="str">
        <f t="shared" si="5"/>
        <v>Público</v>
      </c>
      <c r="AJ27" s="21" t="str">
        <f t="shared" si="6"/>
        <v>I2</v>
      </c>
      <c r="AK27" s="21" t="str">
        <f t="shared" si="7"/>
        <v>D1</v>
      </c>
      <c r="AL27" s="19" t="s">
        <v>54</v>
      </c>
      <c r="AM27" s="19" t="s">
        <v>54</v>
      </c>
      <c r="AN27" s="23"/>
    </row>
    <row r="28" spans="1:40" ht="49.5" customHeight="1" x14ac:dyDescent="0.25">
      <c r="A28" s="23"/>
      <c r="B28" s="14"/>
      <c r="C28" s="16" t="s">
        <v>148</v>
      </c>
      <c r="D28" s="16" t="s">
        <v>149</v>
      </c>
      <c r="E28" s="15" t="s">
        <v>50</v>
      </c>
      <c r="F28" s="15" t="s">
        <v>51</v>
      </c>
      <c r="G28" s="16" t="s">
        <v>108</v>
      </c>
      <c r="H28" s="17" t="s">
        <v>53</v>
      </c>
      <c r="I28" s="16" t="s">
        <v>54</v>
      </c>
      <c r="J28" s="17" t="s">
        <v>53</v>
      </c>
      <c r="K28" s="15" t="s">
        <v>54</v>
      </c>
      <c r="L28" s="18" t="s">
        <v>57</v>
      </c>
      <c r="M28" s="16" t="s">
        <v>110</v>
      </c>
      <c r="N28" s="16" t="s">
        <v>519</v>
      </c>
      <c r="O28" s="17" t="s">
        <v>55</v>
      </c>
      <c r="P28" s="17" t="s">
        <v>60</v>
      </c>
      <c r="Q28" s="18" t="s">
        <v>54</v>
      </c>
      <c r="R28" s="18" t="s">
        <v>61</v>
      </c>
      <c r="S28" s="16" t="s">
        <v>54</v>
      </c>
      <c r="T28" s="19" t="s">
        <v>54</v>
      </c>
      <c r="U28" s="19" t="s">
        <v>54</v>
      </c>
      <c r="V28" s="20">
        <v>45533</v>
      </c>
      <c r="W28" s="18" t="s">
        <v>186</v>
      </c>
      <c r="X28" s="21" t="s">
        <v>65</v>
      </c>
      <c r="Y28" s="19">
        <f t="shared" si="0"/>
        <v>1</v>
      </c>
      <c r="Z28" s="16" t="s">
        <v>66</v>
      </c>
      <c r="AA28" s="21" t="s">
        <v>65</v>
      </c>
      <c r="AB28" s="19">
        <f t="shared" si="1"/>
        <v>1</v>
      </c>
      <c r="AC28" s="15" t="s">
        <v>66</v>
      </c>
      <c r="AD28" s="21" t="s">
        <v>83</v>
      </c>
      <c r="AE28" s="19">
        <f t="shared" si="2"/>
        <v>3</v>
      </c>
      <c r="AF28" s="16" t="s">
        <v>147</v>
      </c>
      <c r="AG28" s="19">
        <f t="shared" si="3"/>
        <v>3</v>
      </c>
      <c r="AH28" s="21" t="str">
        <f t="shared" si="4"/>
        <v>Alto</v>
      </c>
      <c r="AI28" s="21" t="str">
        <f t="shared" si="5"/>
        <v>Público</v>
      </c>
      <c r="AJ28" s="21" t="str">
        <f t="shared" si="6"/>
        <v>I2</v>
      </c>
      <c r="AK28" s="21" t="str">
        <f t="shared" si="7"/>
        <v>D1</v>
      </c>
      <c r="AL28" s="19" t="s">
        <v>54</v>
      </c>
      <c r="AM28" s="19" t="s">
        <v>54</v>
      </c>
      <c r="AN28" s="23"/>
    </row>
    <row r="29" spans="1:40" ht="49.5" customHeight="1" x14ac:dyDescent="0.25">
      <c r="A29" s="23"/>
      <c r="B29" s="14"/>
      <c r="C29" s="16" t="s">
        <v>150</v>
      </c>
      <c r="D29" s="16" t="s">
        <v>151</v>
      </c>
      <c r="E29" s="16" t="s">
        <v>50</v>
      </c>
      <c r="F29" s="16" t="s">
        <v>51</v>
      </c>
      <c r="G29" s="16" t="s">
        <v>108</v>
      </c>
      <c r="H29" s="19" t="s">
        <v>53</v>
      </c>
      <c r="I29" s="16" t="s">
        <v>54</v>
      </c>
      <c r="J29" s="19" t="s">
        <v>53</v>
      </c>
      <c r="K29" s="16" t="s">
        <v>54</v>
      </c>
      <c r="L29" s="18" t="s">
        <v>57</v>
      </c>
      <c r="M29" s="16" t="s">
        <v>110</v>
      </c>
      <c r="N29" s="16" t="s">
        <v>519</v>
      </c>
      <c r="O29" s="19" t="s">
        <v>55</v>
      </c>
      <c r="P29" s="19" t="s">
        <v>60</v>
      </c>
      <c r="Q29" s="18" t="s">
        <v>54</v>
      </c>
      <c r="R29" s="18" t="s">
        <v>61</v>
      </c>
      <c r="S29" s="16" t="s">
        <v>54</v>
      </c>
      <c r="T29" s="19" t="s">
        <v>54</v>
      </c>
      <c r="U29" s="19" t="s">
        <v>54</v>
      </c>
      <c r="V29" s="20">
        <v>45533</v>
      </c>
      <c r="W29" s="18" t="s">
        <v>186</v>
      </c>
      <c r="X29" s="27" t="s">
        <v>65</v>
      </c>
      <c r="Y29" s="19">
        <f t="shared" si="0"/>
        <v>1</v>
      </c>
      <c r="Z29" s="16" t="s">
        <v>66</v>
      </c>
      <c r="AA29" s="21" t="s">
        <v>65</v>
      </c>
      <c r="AB29" s="19">
        <f t="shared" si="1"/>
        <v>1</v>
      </c>
      <c r="AC29" s="16" t="s">
        <v>66</v>
      </c>
      <c r="AD29" s="27" t="s">
        <v>65</v>
      </c>
      <c r="AE29" s="19">
        <f t="shared" si="2"/>
        <v>1</v>
      </c>
      <c r="AF29" s="16"/>
      <c r="AG29" s="19">
        <f t="shared" si="3"/>
        <v>1</v>
      </c>
      <c r="AH29" s="21" t="str">
        <f t="shared" si="4"/>
        <v>Bajo</v>
      </c>
      <c r="AI29" s="21" t="str">
        <f t="shared" si="5"/>
        <v>Público</v>
      </c>
      <c r="AJ29" s="21" t="str">
        <f t="shared" si="6"/>
        <v>I2</v>
      </c>
      <c r="AK29" s="21" t="str">
        <f t="shared" si="7"/>
        <v>D2</v>
      </c>
      <c r="AL29" s="19" t="s">
        <v>54</v>
      </c>
      <c r="AM29" s="19" t="s">
        <v>54</v>
      </c>
      <c r="AN29" s="23"/>
    </row>
    <row r="30" spans="1:40" ht="140.25" x14ac:dyDescent="0.25">
      <c r="A30" s="23"/>
      <c r="B30" s="14"/>
      <c r="C30" s="16" t="s">
        <v>152</v>
      </c>
      <c r="D30" s="16" t="s">
        <v>153</v>
      </c>
      <c r="E30" s="16" t="s">
        <v>50</v>
      </c>
      <c r="F30" s="16" t="s">
        <v>51</v>
      </c>
      <c r="G30" s="16" t="s">
        <v>108</v>
      </c>
      <c r="H30" s="19" t="s">
        <v>53</v>
      </c>
      <c r="I30" s="16" t="s">
        <v>54</v>
      </c>
      <c r="J30" s="19" t="s">
        <v>53</v>
      </c>
      <c r="K30" s="16" t="s">
        <v>54</v>
      </c>
      <c r="L30" s="18" t="s">
        <v>57</v>
      </c>
      <c r="M30" s="16" t="s">
        <v>110</v>
      </c>
      <c r="N30" s="16" t="s">
        <v>519</v>
      </c>
      <c r="O30" s="19" t="s">
        <v>55</v>
      </c>
      <c r="P30" s="19" t="s">
        <v>60</v>
      </c>
      <c r="Q30" s="18" t="s">
        <v>54</v>
      </c>
      <c r="R30" s="18" t="s">
        <v>61</v>
      </c>
      <c r="S30" s="16" t="s">
        <v>54</v>
      </c>
      <c r="T30" s="19" t="s">
        <v>54</v>
      </c>
      <c r="U30" s="19" t="s">
        <v>54</v>
      </c>
      <c r="V30" s="20">
        <v>45533</v>
      </c>
      <c r="W30" s="18" t="s">
        <v>186</v>
      </c>
      <c r="X30" s="21" t="s">
        <v>65</v>
      </c>
      <c r="Y30" s="19">
        <f t="shared" si="0"/>
        <v>1</v>
      </c>
      <c r="Z30" s="16" t="s">
        <v>66</v>
      </c>
      <c r="AA30" s="21" t="s">
        <v>65</v>
      </c>
      <c r="AB30" s="19">
        <f t="shared" si="1"/>
        <v>1</v>
      </c>
      <c r="AC30" s="16" t="s">
        <v>66</v>
      </c>
      <c r="AD30" s="21" t="s">
        <v>83</v>
      </c>
      <c r="AE30" s="19">
        <f t="shared" si="2"/>
        <v>3</v>
      </c>
      <c r="AF30" s="16" t="s">
        <v>147</v>
      </c>
      <c r="AG30" s="19">
        <f t="shared" si="3"/>
        <v>3</v>
      </c>
      <c r="AH30" s="21" t="str">
        <f t="shared" si="4"/>
        <v>Alto</v>
      </c>
      <c r="AI30" s="21" t="str">
        <f t="shared" si="5"/>
        <v>Público</v>
      </c>
      <c r="AJ30" s="21" t="str">
        <f t="shared" si="6"/>
        <v>I2</v>
      </c>
      <c r="AK30" s="21" t="str">
        <f t="shared" si="7"/>
        <v>D1</v>
      </c>
      <c r="AL30" s="19" t="s">
        <v>54</v>
      </c>
      <c r="AM30" s="19" t="s">
        <v>54</v>
      </c>
      <c r="AN30" s="23"/>
    </row>
    <row r="31" spans="1:40" ht="49.5" customHeight="1" x14ac:dyDescent="0.25">
      <c r="A31" s="23"/>
      <c r="B31" s="14"/>
      <c r="C31" s="16" t="s">
        <v>154</v>
      </c>
      <c r="D31" s="16" t="s">
        <v>155</v>
      </c>
      <c r="E31" s="15" t="s">
        <v>50</v>
      </c>
      <c r="F31" s="15" t="s">
        <v>51</v>
      </c>
      <c r="G31" s="16" t="s">
        <v>108</v>
      </c>
      <c r="H31" s="17" t="s">
        <v>53</v>
      </c>
      <c r="I31" s="16" t="s">
        <v>54</v>
      </c>
      <c r="J31" s="17" t="s">
        <v>53</v>
      </c>
      <c r="K31" s="15" t="s">
        <v>54</v>
      </c>
      <c r="L31" s="18" t="s">
        <v>57</v>
      </c>
      <c r="M31" s="16" t="s">
        <v>110</v>
      </c>
      <c r="N31" s="16" t="s">
        <v>519</v>
      </c>
      <c r="O31" s="17" t="s">
        <v>55</v>
      </c>
      <c r="P31" s="17" t="s">
        <v>60</v>
      </c>
      <c r="Q31" s="18" t="s">
        <v>54</v>
      </c>
      <c r="R31" s="18" t="s">
        <v>61</v>
      </c>
      <c r="S31" s="16" t="s">
        <v>54</v>
      </c>
      <c r="T31" s="19" t="s">
        <v>54</v>
      </c>
      <c r="U31" s="19" t="s">
        <v>54</v>
      </c>
      <c r="V31" s="20">
        <v>45533</v>
      </c>
      <c r="W31" s="18" t="s">
        <v>186</v>
      </c>
      <c r="X31" s="21" t="s">
        <v>83</v>
      </c>
      <c r="Y31" s="19">
        <f t="shared" si="0"/>
        <v>3</v>
      </c>
      <c r="Z31" s="15" t="s">
        <v>156</v>
      </c>
      <c r="AA31" s="21" t="s">
        <v>83</v>
      </c>
      <c r="AB31" s="19">
        <f t="shared" si="1"/>
        <v>3</v>
      </c>
      <c r="AC31" s="15" t="s">
        <v>157</v>
      </c>
      <c r="AD31" s="21" t="s">
        <v>83</v>
      </c>
      <c r="AE31" s="19">
        <f t="shared" si="2"/>
        <v>3</v>
      </c>
      <c r="AF31" s="16" t="s">
        <v>158</v>
      </c>
      <c r="AG31" s="19">
        <f t="shared" si="3"/>
        <v>3</v>
      </c>
      <c r="AH31" s="21" t="str">
        <f t="shared" si="4"/>
        <v>Alto</v>
      </c>
      <c r="AI31" s="21" t="str">
        <f t="shared" si="5"/>
        <v>Público Reservado</v>
      </c>
      <c r="AJ31" s="21" t="str">
        <f t="shared" si="6"/>
        <v>I1</v>
      </c>
      <c r="AK31" s="21" t="str">
        <f t="shared" si="7"/>
        <v>D1</v>
      </c>
      <c r="AL31" s="19" t="s">
        <v>54</v>
      </c>
      <c r="AM31" s="19" t="s">
        <v>54</v>
      </c>
      <c r="AN31" s="23"/>
    </row>
    <row r="32" spans="1:40" ht="49.5" customHeight="1" x14ac:dyDescent="0.25">
      <c r="A32" s="23"/>
      <c r="B32" s="14"/>
      <c r="C32" s="16" t="s">
        <v>159</v>
      </c>
      <c r="D32" s="16" t="s">
        <v>160</v>
      </c>
      <c r="E32" s="15" t="s">
        <v>50</v>
      </c>
      <c r="F32" s="15" t="s">
        <v>51</v>
      </c>
      <c r="G32" s="16" t="s">
        <v>108</v>
      </c>
      <c r="H32" s="17" t="s">
        <v>53</v>
      </c>
      <c r="I32" s="16" t="s">
        <v>54</v>
      </c>
      <c r="J32" s="17" t="s">
        <v>53</v>
      </c>
      <c r="K32" s="15" t="s">
        <v>54</v>
      </c>
      <c r="L32" s="18" t="s">
        <v>57</v>
      </c>
      <c r="M32" s="16" t="s">
        <v>110</v>
      </c>
      <c r="N32" s="16" t="s">
        <v>519</v>
      </c>
      <c r="O32" s="17" t="s">
        <v>53</v>
      </c>
      <c r="P32" s="17" t="s">
        <v>54</v>
      </c>
      <c r="Q32" s="18" t="s">
        <v>54</v>
      </c>
      <c r="R32" s="18" t="s">
        <v>61</v>
      </c>
      <c r="S32" s="16" t="s">
        <v>54</v>
      </c>
      <c r="T32" s="19" t="s">
        <v>54</v>
      </c>
      <c r="U32" s="19" t="s">
        <v>54</v>
      </c>
      <c r="V32" s="20">
        <v>45533</v>
      </c>
      <c r="W32" s="18" t="s">
        <v>186</v>
      </c>
      <c r="X32" s="21" t="s">
        <v>65</v>
      </c>
      <c r="Y32" s="19">
        <f t="shared" si="0"/>
        <v>1</v>
      </c>
      <c r="Z32" s="16" t="s">
        <v>66</v>
      </c>
      <c r="AA32" s="21" t="s">
        <v>65</v>
      </c>
      <c r="AB32" s="19">
        <f t="shared" si="1"/>
        <v>1</v>
      </c>
      <c r="AC32" s="16" t="s">
        <v>66</v>
      </c>
      <c r="AD32" s="21" t="s">
        <v>83</v>
      </c>
      <c r="AE32" s="19">
        <f t="shared" si="2"/>
        <v>3</v>
      </c>
      <c r="AF32" s="16" t="s">
        <v>161</v>
      </c>
      <c r="AG32" s="19">
        <f t="shared" si="3"/>
        <v>3</v>
      </c>
      <c r="AH32" s="21" t="str">
        <f t="shared" si="4"/>
        <v>Alto</v>
      </c>
      <c r="AI32" s="21" t="str">
        <f t="shared" si="5"/>
        <v>Público</v>
      </c>
      <c r="AJ32" s="21" t="str">
        <f t="shared" si="6"/>
        <v>I2</v>
      </c>
      <c r="AK32" s="21" t="str">
        <f t="shared" si="7"/>
        <v>D1</v>
      </c>
      <c r="AL32" s="19" t="s">
        <v>54</v>
      </c>
      <c r="AM32" s="19" t="s">
        <v>54</v>
      </c>
      <c r="AN32" s="23"/>
    </row>
    <row r="33" spans="1:40" ht="49.5" customHeight="1" x14ac:dyDescent="0.25">
      <c r="A33" s="23"/>
      <c r="B33" s="14"/>
      <c r="C33" s="16" t="s">
        <v>162</v>
      </c>
      <c r="D33" s="16" t="s">
        <v>163</v>
      </c>
      <c r="E33" s="15" t="s">
        <v>50</v>
      </c>
      <c r="F33" s="15" t="s">
        <v>51</v>
      </c>
      <c r="G33" s="16" t="s">
        <v>108</v>
      </c>
      <c r="H33" s="17" t="s">
        <v>53</v>
      </c>
      <c r="I33" s="16" t="s">
        <v>54</v>
      </c>
      <c r="J33" s="17" t="s">
        <v>53</v>
      </c>
      <c r="K33" s="15" t="s">
        <v>54</v>
      </c>
      <c r="L33" s="18" t="s">
        <v>57</v>
      </c>
      <c r="M33" s="16" t="s">
        <v>110</v>
      </c>
      <c r="N33" s="16" t="s">
        <v>519</v>
      </c>
      <c r="O33" s="17" t="s">
        <v>53</v>
      </c>
      <c r="P33" s="17" t="s">
        <v>54</v>
      </c>
      <c r="Q33" s="18" t="s">
        <v>54</v>
      </c>
      <c r="R33" s="18" t="s">
        <v>61</v>
      </c>
      <c r="S33" s="16" t="s">
        <v>54</v>
      </c>
      <c r="T33" s="19" t="s">
        <v>54</v>
      </c>
      <c r="U33" s="19" t="s">
        <v>54</v>
      </c>
      <c r="V33" s="20">
        <v>45533</v>
      </c>
      <c r="W33" s="18" t="s">
        <v>186</v>
      </c>
      <c r="X33" s="21" t="s">
        <v>65</v>
      </c>
      <c r="Y33" s="19">
        <f t="shared" si="0"/>
        <v>1</v>
      </c>
      <c r="Z33" s="16" t="s">
        <v>66</v>
      </c>
      <c r="AA33" s="21" t="s">
        <v>65</v>
      </c>
      <c r="AB33" s="19">
        <f t="shared" si="1"/>
        <v>1</v>
      </c>
      <c r="AC33" s="16" t="s">
        <v>66</v>
      </c>
      <c r="AD33" s="21" t="s">
        <v>83</v>
      </c>
      <c r="AE33" s="19">
        <f t="shared" si="2"/>
        <v>3</v>
      </c>
      <c r="AF33" s="16" t="s">
        <v>161</v>
      </c>
      <c r="AG33" s="19">
        <f t="shared" si="3"/>
        <v>3</v>
      </c>
      <c r="AH33" s="21" t="str">
        <f t="shared" si="4"/>
        <v>Alto</v>
      </c>
      <c r="AI33" s="21" t="str">
        <f t="shared" si="5"/>
        <v>Público</v>
      </c>
      <c r="AJ33" s="21" t="str">
        <f t="shared" si="6"/>
        <v>I2</v>
      </c>
      <c r="AK33" s="21" t="str">
        <f t="shared" si="7"/>
        <v>D1</v>
      </c>
      <c r="AL33" s="19" t="s">
        <v>54</v>
      </c>
      <c r="AM33" s="19" t="s">
        <v>54</v>
      </c>
      <c r="AN33" s="23"/>
    </row>
    <row r="34" spans="1:40" ht="49.5" customHeight="1" x14ac:dyDescent="0.25">
      <c r="A34" s="23"/>
      <c r="B34" s="14"/>
      <c r="C34" s="15" t="s">
        <v>164</v>
      </c>
      <c r="D34" s="15" t="s">
        <v>165</v>
      </c>
      <c r="E34" s="15" t="s">
        <v>50</v>
      </c>
      <c r="F34" s="15" t="s">
        <v>72</v>
      </c>
      <c r="G34" s="16" t="s">
        <v>52</v>
      </c>
      <c r="H34" s="17" t="s">
        <v>53</v>
      </c>
      <c r="I34" s="16" t="s">
        <v>54</v>
      </c>
      <c r="J34" s="17" t="s">
        <v>55</v>
      </c>
      <c r="K34" s="16" t="s">
        <v>166</v>
      </c>
      <c r="L34" s="18" t="s">
        <v>72</v>
      </c>
      <c r="M34" s="18" t="s">
        <v>167</v>
      </c>
      <c r="N34" s="18" t="s">
        <v>59</v>
      </c>
      <c r="O34" s="17" t="s">
        <v>53</v>
      </c>
      <c r="P34" s="17" t="s">
        <v>54</v>
      </c>
      <c r="Q34" s="18" t="s">
        <v>72</v>
      </c>
      <c r="R34" s="28" t="s">
        <v>61</v>
      </c>
      <c r="S34" s="15" t="s">
        <v>62</v>
      </c>
      <c r="T34" s="19" t="s">
        <v>63</v>
      </c>
      <c r="U34" s="19" t="s">
        <v>64</v>
      </c>
      <c r="V34" s="20">
        <v>45476</v>
      </c>
      <c r="W34" s="18" t="s">
        <v>186</v>
      </c>
      <c r="X34" s="21" t="s">
        <v>65</v>
      </c>
      <c r="Y34" s="19">
        <f t="shared" si="0"/>
        <v>1</v>
      </c>
      <c r="Z34" s="16" t="s">
        <v>66</v>
      </c>
      <c r="AA34" s="21" t="s">
        <v>65</v>
      </c>
      <c r="AB34" s="19">
        <f t="shared" si="1"/>
        <v>1</v>
      </c>
      <c r="AC34" s="16" t="s">
        <v>66</v>
      </c>
      <c r="AD34" s="21" t="s">
        <v>65</v>
      </c>
      <c r="AE34" s="19">
        <f t="shared" si="2"/>
        <v>1</v>
      </c>
      <c r="AF34" s="16" t="s">
        <v>66</v>
      </c>
      <c r="AG34" s="19">
        <f t="shared" si="3"/>
        <v>1</v>
      </c>
      <c r="AH34" s="21" t="str">
        <f t="shared" si="4"/>
        <v>Bajo</v>
      </c>
      <c r="AI34" s="21" t="str">
        <f t="shared" si="5"/>
        <v>Público</v>
      </c>
      <c r="AJ34" s="21" t="str">
        <f t="shared" si="6"/>
        <v>I2</v>
      </c>
      <c r="AK34" s="21" t="str">
        <f t="shared" si="7"/>
        <v>D2</v>
      </c>
      <c r="AL34" s="19" t="s">
        <v>54</v>
      </c>
      <c r="AM34" s="19" t="s">
        <v>54</v>
      </c>
      <c r="AN34" s="23"/>
    </row>
    <row r="35" spans="1:40" ht="49.5" customHeight="1" x14ac:dyDescent="0.25">
      <c r="A35" s="23"/>
      <c r="B35" s="14"/>
      <c r="C35" s="15" t="s">
        <v>168</v>
      </c>
      <c r="D35" s="15" t="s">
        <v>169</v>
      </c>
      <c r="E35" s="15" t="s">
        <v>50</v>
      </c>
      <c r="F35" s="15" t="s">
        <v>72</v>
      </c>
      <c r="G35" s="16" t="s">
        <v>52</v>
      </c>
      <c r="H35" s="17" t="s">
        <v>53</v>
      </c>
      <c r="I35" s="16" t="s">
        <v>54</v>
      </c>
      <c r="J35" s="17" t="s">
        <v>55</v>
      </c>
      <c r="K35" s="16" t="s">
        <v>166</v>
      </c>
      <c r="L35" s="18" t="s">
        <v>72</v>
      </c>
      <c r="M35" s="18" t="s">
        <v>167</v>
      </c>
      <c r="N35" s="18" t="s">
        <v>59</v>
      </c>
      <c r="O35" s="17" t="s">
        <v>53</v>
      </c>
      <c r="P35" s="17" t="s">
        <v>54</v>
      </c>
      <c r="Q35" s="18" t="s">
        <v>72</v>
      </c>
      <c r="R35" s="28" t="s">
        <v>61</v>
      </c>
      <c r="S35" s="16" t="s">
        <v>62</v>
      </c>
      <c r="T35" s="19" t="s">
        <v>63</v>
      </c>
      <c r="U35" s="19" t="s">
        <v>64</v>
      </c>
      <c r="V35" s="20">
        <v>45476</v>
      </c>
      <c r="W35" s="18" t="s">
        <v>186</v>
      </c>
      <c r="X35" s="21" t="s">
        <v>65</v>
      </c>
      <c r="Y35" s="19">
        <f t="shared" si="0"/>
        <v>1</v>
      </c>
      <c r="Z35" s="16" t="s">
        <v>66</v>
      </c>
      <c r="AA35" s="21" t="s">
        <v>65</v>
      </c>
      <c r="AB35" s="19">
        <f t="shared" si="1"/>
        <v>1</v>
      </c>
      <c r="AC35" s="16" t="s">
        <v>66</v>
      </c>
      <c r="AD35" s="21" t="s">
        <v>65</v>
      </c>
      <c r="AE35" s="19">
        <f t="shared" si="2"/>
        <v>1</v>
      </c>
      <c r="AF35" s="16" t="s">
        <v>66</v>
      </c>
      <c r="AG35" s="19">
        <f t="shared" si="3"/>
        <v>1</v>
      </c>
      <c r="AH35" s="21" t="str">
        <f t="shared" si="4"/>
        <v>Bajo</v>
      </c>
      <c r="AI35" s="21" t="str">
        <f t="shared" si="5"/>
        <v>Público</v>
      </c>
      <c r="AJ35" s="21" t="str">
        <f t="shared" si="6"/>
        <v>I2</v>
      </c>
      <c r="AK35" s="21" t="str">
        <f t="shared" si="7"/>
        <v>D2</v>
      </c>
      <c r="AL35" s="19" t="s">
        <v>54</v>
      </c>
      <c r="AM35" s="19" t="s">
        <v>54</v>
      </c>
      <c r="AN35" s="23"/>
    </row>
    <row r="36" spans="1:40" ht="49.5" customHeight="1" x14ac:dyDescent="0.25">
      <c r="A36" s="23"/>
      <c r="B36" s="14"/>
      <c r="C36" s="15" t="s">
        <v>170</v>
      </c>
      <c r="D36" s="15" t="s">
        <v>171</v>
      </c>
      <c r="E36" s="15" t="s">
        <v>50</v>
      </c>
      <c r="F36" s="15" t="s">
        <v>72</v>
      </c>
      <c r="G36" s="16" t="s">
        <v>52</v>
      </c>
      <c r="H36" s="17" t="s">
        <v>53</v>
      </c>
      <c r="I36" s="16" t="s">
        <v>54</v>
      </c>
      <c r="J36" s="17" t="s">
        <v>55</v>
      </c>
      <c r="K36" s="16" t="s">
        <v>166</v>
      </c>
      <c r="L36" s="18" t="s">
        <v>72</v>
      </c>
      <c r="M36" s="18" t="s">
        <v>167</v>
      </c>
      <c r="N36" s="18" t="s">
        <v>59</v>
      </c>
      <c r="O36" s="17" t="s">
        <v>53</v>
      </c>
      <c r="P36" s="17" t="s">
        <v>54</v>
      </c>
      <c r="Q36" s="18" t="s">
        <v>72</v>
      </c>
      <c r="R36" s="28" t="s">
        <v>61</v>
      </c>
      <c r="S36" s="16" t="s">
        <v>62</v>
      </c>
      <c r="T36" s="19" t="s">
        <v>63</v>
      </c>
      <c r="U36" s="19" t="s">
        <v>64</v>
      </c>
      <c r="V36" s="20">
        <v>45476</v>
      </c>
      <c r="W36" s="18" t="s">
        <v>186</v>
      </c>
      <c r="X36" s="21" t="s">
        <v>65</v>
      </c>
      <c r="Y36" s="19">
        <f t="shared" si="0"/>
        <v>1</v>
      </c>
      <c r="Z36" s="16" t="s">
        <v>66</v>
      </c>
      <c r="AA36" s="21" t="s">
        <v>65</v>
      </c>
      <c r="AB36" s="19">
        <f t="shared" si="1"/>
        <v>1</v>
      </c>
      <c r="AC36" s="16" t="s">
        <v>66</v>
      </c>
      <c r="AD36" s="21" t="s">
        <v>65</v>
      </c>
      <c r="AE36" s="19">
        <f t="shared" si="2"/>
        <v>1</v>
      </c>
      <c r="AF36" s="16" t="s">
        <v>66</v>
      </c>
      <c r="AG36" s="19">
        <f t="shared" si="3"/>
        <v>1</v>
      </c>
      <c r="AH36" s="21" t="str">
        <f t="shared" si="4"/>
        <v>Bajo</v>
      </c>
      <c r="AI36" s="21" t="str">
        <f t="shared" si="5"/>
        <v>Público</v>
      </c>
      <c r="AJ36" s="21" t="str">
        <f t="shared" si="6"/>
        <v>I2</v>
      </c>
      <c r="AK36" s="21" t="str">
        <f t="shared" si="7"/>
        <v>D2</v>
      </c>
      <c r="AL36" s="19" t="s">
        <v>54</v>
      </c>
      <c r="AM36" s="19" t="s">
        <v>54</v>
      </c>
      <c r="AN36" s="23"/>
    </row>
    <row r="37" spans="1:40" ht="49.5" customHeight="1" x14ac:dyDescent="0.25">
      <c r="A37" s="23"/>
      <c r="B37" s="14"/>
      <c r="C37" s="29" t="s">
        <v>172</v>
      </c>
      <c r="D37" s="15" t="s">
        <v>173</v>
      </c>
      <c r="E37" s="15" t="s">
        <v>50</v>
      </c>
      <c r="F37" s="15" t="s">
        <v>72</v>
      </c>
      <c r="G37" s="16" t="s">
        <v>52</v>
      </c>
      <c r="H37" s="17" t="s">
        <v>53</v>
      </c>
      <c r="I37" s="16" t="s">
        <v>54</v>
      </c>
      <c r="J37" s="17" t="s">
        <v>55</v>
      </c>
      <c r="K37" s="16" t="s">
        <v>167</v>
      </c>
      <c r="L37" s="18" t="s">
        <v>72</v>
      </c>
      <c r="M37" s="18" t="s">
        <v>167</v>
      </c>
      <c r="N37" s="18" t="s">
        <v>59</v>
      </c>
      <c r="O37" s="17" t="s">
        <v>53</v>
      </c>
      <c r="P37" s="17" t="s">
        <v>54</v>
      </c>
      <c r="Q37" s="18" t="s">
        <v>72</v>
      </c>
      <c r="R37" s="28" t="s">
        <v>61</v>
      </c>
      <c r="S37" s="16" t="s">
        <v>62</v>
      </c>
      <c r="T37" s="19" t="s">
        <v>174</v>
      </c>
      <c r="U37" s="19" t="s">
        <v>64</v>
      </c>
      <c r="V37" s="20">
        <v>45476</v>
      </c>
      <c r="W37" s="18" t="s">
        <v>186</v>
      </c>
      <c r="X37" s="21" t="s">
        <v>65</v>
      </c>
      <c r="Y37" s="19">
        <f t="shared" si="0"/>
        <v>1</v>
      </c>
      <c r="Z37" s="16" t="s">
        <v>66</v>
      </c>
      <c r="AA37" s="21" t="s">
        <v>65</v>
      </c>
      <c r="AB37" s="19">
        <f t="shared" si="1"/>
        <v>1</v>
      </c>
      <c r="AC37" s="16" t="s">
        <v>66</v>
      </c>
      <c r="AD37" s="21" t="s">
        <v>65</v>
      </c>
      <c r="AE37" s="19">
        <f t="shared" si="2"/>
        <v>1</v>
      </c>
      <c r="AF37" s="16" t="s">
        <v>66</v>
      </c>
      <c r="AG37" s="19">
        <f t="shared" si="3"/>
        <v>1</v>
      </c>
      <c r="AH37" s="21" t="str">
        <f t="shared" si="4"/>
        <v>Bajo</v>
      </c>
      <c r="AI37" s="21" t="str">
        <f t="shared" si="5"/>
        <v>Público</v>
      </c>
      <c r="AJ37" s="21" t="str">
        <f t="shared" si="6"/>
        <v>I2</v>
      </c>
      <c r="AK37" s="21" t="str">
        <f t="shared" si="7"/>
        <v>D2</v>
      </c>
      <c r="AL37" s="19" t="s">
        <v>54</v>
      </c>
      <c r="AM37" s="19" t="s">
        <v>54</v>
      </c>
      <c r="AN37" s="23"/>
    </row>
    <row r="38" spans="1:40" ht="49.5" customHeight="1" x14ac:dyDescent="0.25">
      <c r="A38" s="23"/>
      <c r="B38" s="14"/>
      <c r="C38" s="29" t="s">
        <v>175</v>
      </c>
      <c r="D38" s="15" t="s">
        <v>176</v>
      </c>
      <c r="E38" s="15" t="s">
        <v>50</v>
      </c>
      <c r="F38" s="15" t="s">
        <v>72</v>
      </c>
      <c r="G38" s="16" t="s">
        <v>52</v>
      </c>
      <c r="H38" s="17" t="s">
        <v>53</v>
      </c>
      <c r="I38" s="16" t="s">
        <v>54</v>
      </c>
      <c r="J38" s="17" t="s">
        <v>55</v>
      </c>
      <c r="K38" s="16" t="s">
        <v>167</v>
      </c>
      <c r="L38" s="18" t="s">
        <v>72</v>
      </c>
      <c r="M38" s="18" t="s">
        <v>167</v>
      </c>
      <c r="N38" s="18" t="s">
        <v>59</v>
      </c>
      <c r="O38" s="17" t="s">
        <v>53</v>
      </c>
      <c r="P38" s="17" t="s">
        <v>54</v>
      </c>
      <c r="Q38" s="18" t="s">
        <v>72</v>
      </c>
      <c r="R38" s="28" t="s">
        <v>61</v>
      </c>
      <c r="S38" s="16" t="s">
        <v>62</v>
      </c>
      <c r="T38" s="17" t="s">
        <v>174</v>
      </c>
      <c r="U38" s="19" t="s">
        <v>64</v>
      </c>
      <c r="V38" s="20">
        <v>45476</v>
      </c>
      <c r="W38" s="18" t="s">
        <v>186</v>
      </c>
      <c r="X38" s="21" t="s">
        <v>65</v>
      </c>
      <c r="Y38" s="19">
        <f t="shared" si="0"/>
        <v>1</v>
      </c>
      <c r="Z38" s="16" t="s">
        <v>66</v>
      </c>
      <c r="AA38" s="21" t="s">
        <v>65</v>
      </c>
      <c r="AB38" s="19">
        <f t="shared" si="1"/>
        <v>1</v>
      </c>
      <c r="AC38" s="16" t="s">
        <v>66</v>
      </c>
      <c r="AD38" s="21" t="s">
        <v>65</v>
      </c>
      <c r="AE38" s="19">
        <f t="shared" si="2"/>
        <v>1</v>
      </c>
      <c r="AF38" s="16" t="s">
        <v>66</v>
      </c>
      <c r="AG38" s="19">
        <f t="shared" si="3"/>
        <v>1</v>
      </c>
      <c r="AH38" s="21" t="str">
        <f t="shared" si="4"/>
        <v>Bajo</v>
      </c>
      <c r="AI38" s="21" t="str">
        <f t="shared" si="5"/>
        <v>Público</v>
      </c>
      <c r="AJ38" s="21" t="str">
        <f t="shared" si="6"/>
        <v>I2</v>
      </c>
      <c r="AK38" s="21" t="str">
        <f t="shared" si="7"/>
        <v>D2</v>
      </c>
      <c r="AL38" s="19" t="s">
        <v>54</v>
      </c>
      <c r="AM38" s="19" t="s">
        <v>54</v>
      </c>
      <c r="AN38" s="23"/>
    </row>
    <row r="39" spans="1:40" ht="49.5" customHeight="1" x14ac:dyDescent="0.25">
      <c r="A39" s="23"/>
      <c r="B39" s="14"/>
      <c r="C39" s="16" t="s">
        <v>177</v>
      </c>
      <c r="D39" s="15" t="s">
        <v>178</v>
      </c>
      <c r="E39" s="15" t="s">
        <v>50</v>
      </c>
      <c r="F39" s="15" t="s">
        <v>72</v>
      </c>
      <c r="G39" s="16" t="s">
        <v>52</v>
      </c>
      <c r="H39" s="17" t="s">
        <v>53</v>
      </c>
      <c r="I39" s="16" t="s">
        <v>54</v>
      </c>
      <c r="J39" s="17" t="s">
        <v>55</v>
      </c>
      <c r="K39" s="16" t="s">
        <v>166</v>
      </c>
      <c r="L39" s="18" t="s">
        <v>72</v>
      </c>
      <c r="M39" s="18" t="s">
        <v>167</v>
      </c>
      <c r="N39" s="18" t="s">
        <v>59</v>
      </c>
      <c r="O39" s="17" t="s">
        <v>53</v>
      </c>
      <c r="P39" s="17" t="s">
        <v>54</v>
      </c>
      <c r="Q39" s="18" t="s">
        <v>72</v>
      </c>
      <c r="R39" s="28" t="s">
        <v>61</v>
      </c>
      <c r="S39" s="16" t="s">
        <v>62</v>
      </c>
      <c r="T39" s="19" t="s">
        <v>63</v>
      </c>
      <c r="U39" s="19" t="s">
        <v>64</v>
      </c>
      <c r="V39" s="20">
        <v>45476</v>
      </c>
      <c r="W39" s="18" t="s">
        <v>186</v>
      </c>
      <c r="X39" s="21" t="s">
        <v>65</v>
      </c>
      <c r="Y39" s="19">
        <f t="shared" ref="Y39:Y52" si="8">IFERROR(VLOOKUP(X39,VALORACIÓN_NOM_NUM,2,0),"Pendiente valoración")</f>
        <v>1</v>
      </c>
      <c r="Z39" s="16" t="s">
        <v>66</v>
      </c>
      <c r="AA39" s="21" t="s">
        <v>65</v>
      </c>
      <c r="AB39" s="19">
        <f t="shared" ref="AB39:AB52" si="9">IFERROR(VLOOKUP(AA39,VALORACIÓN_NOM_NUM,2,0),"Pendiente valoración")</f>
        <v>1</v>
      </c>
      <c r="AC39" s="16" t="s">
        <v>66</v>
      </c>
      <c r="AD39" s="21" t="s">
        <v>65</v>
      </c>
      <c r="AE39" s="19">
        <f t="shared" ref="AE39:AE52" si="10">IFERROR(VLOOKUP(AD39,VALORACIÓN_NOM_NUM,2,0),"Pendiente valoración")</f>
        <v>1</v>
      </c>
      <c r="AF39" s="16" t="s">
        <v>66</v>
      </c>
      <c r="AG39" s="19">
        <f t="shared" si="3"/>
        <v>1</v>
      </c>
      <c r="AH39" s="21" t="str">
        <f t="shared" ref="AH39:AH52" si="11">IFERROR(VLOOKUP(AG39,VALORACIÓN_NUM_NOM,2,0),"Pendiente")</f>
        <v>Bajo</v>
      </c>
      <c r="AI39" s="21" t="str">
        <f t="shared" ref="AI39:AI52" si="12">IFERROR(VLOOKUP(X39,VALORACIÓN_NOM_NUM,3,0),"Pendiente")</f>
        <v>Público</v>
      </c>
      <c r="AJ39" s="21" t="str">
        <f t="shared" ref="AJ39:AJ52" si="13">IFERROR(VLOOKUP(AA39,VALORACIÓN_NOM_NUM,4,0),"Pendiente")</f>
        <v>I2</v>
      </c>
      <c r="AK39" s="21" t="str">
        <f t="shared" ref="AK39:AK52" si="14">IFERROR(VLOOKUP(AD39,VALORACIÓN_NOM_NUM,5,0),"Pendiente")</f>
        <v>D2</v>
      </c>
      <c r="AL39" s="19" t="s">
        <v>54</v>
      </c>
      <c r="AM39" s="19" t="s">
        <v>54</v>
      </c>
      <c r="AN39" s="23"/>
    </row>
    <row r="40" spans="1:40" ht="49.5" customHeight="1" x14ac:dyDescent="0.25">
      <c r="A40" s="23"/>
      <c r="B40" s="14"/>
      <c r="C40" s="16" t="s">
        <v>179</v>
      </c>
      <c r="D40" s="15" t="s">
        <v>180</v>
      </c>
      <c r="E40" s="15" t="s">
        <v>50</v>
      </c>
      <c r="F40" s="15" t="s">
        <v>72</v>
      </c>
      <c r="G40" s="16" t="s">
        <v>52</v>
      </c>
      <c r="H40" s="17" t="s">
        <v>53</v>
      </c>
      <c r="I40" s="16" t="s">
        <v>54</v>
      </c>
      <c r="J40" s="17" t="s">
        <v>55</v>
      </c>
      <c r="K40" s="16" t="s">
        <v>522</v>
      </c>
      <c r="L40" s="18" t="s">
        <v>72</v>
      </c>
      <c r="M40" s="18" t="s">
        <v>167</v>
      </c>
      <c r="N40" s="18" t="s">
        <v>59</v>
      </c>
      <c r="O40" s="17" t="s">
        <v>55</v>
      </c>
      <c r="P40" s="17" t="s">
        <v>80</v>
      </c>
      <c r="Q40" s="18" t="s">
        <v>72</v>
      </c>
      <c r="R40" s="28" t="s">
        <v>61</v>
      </c>
      <c r="S40" s="15" t="s">
        <v>62</v>
      </c>
      <c r="T40" s="19" t="s">
        <v>63</v>
      </c>
      <c r="U40" s="19" t="s">
        <v>64</v>
      </c>
      <c r="V40" s="20">
        <v>45476</v>
      </c>
      <c r="W40" s="18" t="s">
        <v>186</v>
      </c>
      <c r="X40" s="21" t="s">
        <v>74</v>
      </c>
      <c r="Y40" s="19">
        <f t="shared" si="8"/>
        <v>2</v>
      </c>
      <c r="Z40" s="16" t="s">
        <v>181</v>
      </c>
      <c r="AA40" s="21" t="s">
        <v>65</v>
      </c>
      <c r="AB40" s="19">
        <f t="shared" si="9"/>
        <v>1</v>
      </c>
      <c r="AC40" s="16" t="s">
        <v>523</v>
      </c>
      <c r="AD40" s="21" t="s">
        <v>65</v>
      </c>
      <c r="AE40" s="19">
        <f t="shared" si="10"/>
        <v>1</v>
      </c>
      <c r="AF40" s="16" t="s">
        <v>523</v>
      </c>
      <c r="AG40" s="19">
        <f t="shared" si="3"/>
        <v>2</v>
      </c>
      <c r="AH40" s="21" t="str">
        <f t="shared" si="11"/>
        <v>Medio</v>
      </c>
      <c r="AI40" s="21" t="str">
        <f t="shared" si="12"/>
        <v>Público Clasificado</v>
      </c>
      <c r="AJ40" s="21" t="str">
        <f t="shared" si="13"/>
        <v>I2</v>
      </c>
      <c r="AK40" s="21" t="str">
        <f t="shared" si="14"/>
        <v>D2</v>
      </c>
      <c r="AL40" s="19" t="s">
        <v>54</v>
      </c>
      <c r="AM40" s="19" t="s">
        <v>54</v>
      </c>
      <c r="AN40" s="23"/>
    </row>
    <row r="41" spans="1:40" ht="49.5" customHeight="1" x14ac:dyDescent="0.25">
      <c r="A41" s="23"/>
      <c r="B41" s="14"/>
      <c r="C41" s="15" t="s">
        <v>182</v>
      </c>
      <c r="D41" s="15" t="s">
        <v>183</v>
      </c>
      <c r="E41" s="15" t="s">
        <v>50</v>
      </c>
      <c r="F41" s="15" t="s">
        <v>72</v>
      </c>
      <c r="G41" s="16" t="s">
        <v>52</v>
      </c>
      <c r="H41" s="17" t="s">
        <v>53</v>
      </c>
      <c r="I41" s="16" t="s">
        <v>54</v>
      </c>
      <c r="J41" s="17" t="s">
        <v>55</v>
      </c>
      <c r="K41" s="16" t="s">
        <v>184</v>
      </c>
      <c r="L41" s="18" t="s">
        <v>72</v>
      </c>
      <c r="M41" s="16" t="s">
        <v>184</v>
      </c>
      <c r="N41" s="18" t="s">
        <v>59</v>
      </c>
      <c r="O41" s="17" t="s">
        <v>53</v>
      </c>
      <c r="P41" s="17" t="s">
        <v>54</v>
      </c>
      <c r="Q41" s="18" t="s">
        <v>72</v>
      </c>
      <c r="R41" s="28" t="s">
        <v>61</v>
      </c>
      <c r="S41" s="15" t="s">
        <v>185</v>
      </c>
      <c r="T41" s="19" t="s">
        <v>186</v>
      </c>
      <c r="U41" s="19" t="s">
        <v>186</v>
      </c>
      <c r="V41" s="20">
        <v>45476</v>
      </c>
      <c r="W41" s="18" t="s">
        <v>186</v>
      </c>
      <c r="X41" s="21" t="s">
        <v>65</v>
      </c>
      <c r="Y41" s="19">
        <f t="shared" si="8"/>
        <v>1</v>
      </c>
      <c r="Z41" s="16" t="s">
        <v>66</v>
      </c>
      <c r="AA41" s="21" t="s">
        <v>65</v>
      </c>
      <c r="AB41" s="19">
        <f t="shared" si="9"/>
        <v>1</v>
      </c>
      <c r="AC41" s="16" t="s">
        <v>66</v>
      </c>
      <c r="AD41" s="21" t="s">
        <v>65</v>
      </c>
      <c r="AE41" s="19">
        <f t="shared" si="10"/>
        <v>1</v>
      </c>
      <c r="AF41" s="16" t="s">
        <v>66</v>
      </c>
      <c r="AG41" s="19">
        <f t="shared" si="3"/>
        <v>1</v>
      </c>
      <c r="AH41" s="21" t="str">
        <f t="shared" si="11"/>
        <v>Bajo</v>
      </c>
      <c r="AI41" s="21" t="str">
        <f t="shared" si="12"/>
        <v>Público</v>
      </c>
      <c r="AJ41" s="21" t="str">
        <f t="shared" si="13"/>
        <v>I2</v>
      </c>
      <c r="AK41" s="21" t="str">
        <f t="shared" si="14"/>
        <v>D2</v>
      </c>
      <c r="AL41" s="19" t="s">
        <v>54</v>
      </c>
      <c r="AM41" s="19" t="s">
        <v>54</v>
      </c>
      <c r="AN41" s="23"/>
    </row>
    <row r="42" spans="1:40" ht="49.5" customHeight="1" x14ac:dyDescent="0.25">
      <c r="A42" s="23"/>
      <c r="B42" s="14"/>
      <c r="C42" s="15" t="s">
        <v>190</v>
      </c>
      <c r="D42" s="15" t="s">
        <v>191</v>
      </c>
      <c r="E42" s="15" t="s">
        <v>50</v>
      </c>
      <c r="F42" s="15" t="s">
        <v>72</v>
      </c>
      <c r="G42" s="16" t="s">
        <v>52</v>
      </c>
      <c r="H42" s="17" t="s">
        <v>53</v>
      </c>
      <c r="I42" s="16" t="s">
        <v>54</v>
      </c>
      <c r="J42" s="17" t="s">
        <v>55</v>
      </c>
      <c r="K42" s="16" t="s">
        <v>109</v>
      </c>
      <c r="L42" s="18" t="s">
        <v>72</v>
      </c>
      <c r="M42" s="15" t="s">
        <v>109</v>
      </c>
      <c r="N42" s="18" t="s">
        <v>192</v>
      </c>
      <c r="O42" s="17" t="s">
        <v>53</v>
      </c>
      <c r="P42" s="17" t="s">
        <v>54</v>
      </c>
      <c r="Q42" s="18" t="s">
        <v>72</v>
      </c>
      <c r="R42" s="18" t="s">
        <v>61</v>
      </c>
      <c r="S42" s="15" t="s">
        <v>73</v>
      </c>
      <c r="T42" s="17" t="s">
        <v>63</v>
      </c>
      <c r="U42" s="19" t="s">
        <v>186</v>
      </c>
      <c r="V42" s="20">
        <v>45476</v>
      </c>
      <c r="W42" s="18" t="s">
        <v>186</v>
      </c>
      <c r="X42" s="21" t="s">
        <v>65</v>
      </c>
      <c r="Y42" s="19">
        <f t="shared" si="8"/>
        <v>1</v>
      </c>
      <c r="Z42" s="16" t="s">
        <v>66</v>
      </c>
      <c r="AA42" s="21" t="s">
        <v>65</v>
      </c>
      <c r="AB42" s="19">
        <f t="shared" si="9"/>
        <v>1</v>
      </c>
      <c r="AC42" s="16" t="s">
        <v>66</v>
      </c>
      <c r="AD42" s="21" t="s">
        <v>65</v>
      </c>
      <c r="AE42" s="19">
        <f t="shared" si="10"/>
        <v>1</v>
      </c>
      <c r="AF42" s="16" t="s">
        <v>66</v>
      </c>
      <c r="AG42" s="19">
        <f t="shared" si="3"/>
        <v>1</v>
      </c>
      <c r="AH42" s="21" t="str">
        <f t="shared" si="11"/>
        <v>Bajo</v>
      </c>
      <c r="AI42" s="21" t="str">
        <f t="shared" si="12"/>
        <v>Público</v>
      </c>
      <c r="AJ42" s="21" t="str">
        <f t="shared" si="13"/>
        <v>I2</v>
      </c>
      <c r="AK42" s="21" t="str">
        <f t="shared" si="14"/>
        <v>D2</v>
      </c>
      <c r="AL42" s="19" t="s">
        <v>54</v>
      </c>
      <c r="AM42" s="19" t="s">
        <v>54</v>
      </c>
      <c r="AN42" s="23"/>
    </row>
    <row r="43" spans="1:40" ht="49.5" customHeight="1" x14ac:dyDescent="0.25">
      <c r="A43" s="23"/>
      <c r="B43" s="14"/>
      <c r="C43" s="15" t="s">
        <v>194</v>
      </c>
      <c r="D43" s="15" t="s">
        <v>195</v>
      </c>
      <c r="E43" s="15" t="s">
        <v>50</v>
      </c>
      <c r="F43" s="15" t="s">
        <v>72</v>
      </c>
      <c r="G43" s="16" t="s">
        <v>52</v>
      </c>
      <c r="H43" s="17" t="s">
        <v>53</v>
      </c>
      <c r="I43" s="16" t="s">
        <v>54</v>
      </c>
      <c r="J43" s="17" t="s">
        <v>55</v>
      </c>
      <c r="K43" s="16" t="s">
        <v>196</v>
      </c>
      <c r="L43" s="18" t="s">
        <v>72</v>
      </c>
      <c r="M43" s="15" t="s">
        <v>197</v>
      </c>
      <c r="N43" s="16" t="s">
        <v>197</v>
      </c>
      <c r="O43" s="17" t="s">
        <v>53</v>
      </c>
      <c r="P43" s="17" t="s">
        <v>54</v>
      </c>
      <c r="Q43" s="18" t="s">
        <v>72</v>
      </c>
      <c r="R43" s="28" t="s">
        <v>61</v>
      </c>
      <c r="S43" s="15" t="s">
        <v>198</v>
      </c>
      <c r="T43" s="19" t="s">
        <v>63</v>
      </c>
      <c r="U43" s="19" t="s">
        <v>63</v>
      </c>
      <c r="V43" s="20">
        <v>45476</v>
      </c>
      <c r="W43" s="18" t="s">
        <v>186</v>
      </c>
      <c r="X43" s="21" t="s">
        <v>65</v>
      </c>
      <c r="Y43" s="19">
        <f t="shared" si="8"/>
        <v>1</v>
      </c>
      <c r="Z43" s="16" t="s">
        <v>66</v>
      </c>
      <c r="AA43" s="21" t="s">
        <v>65</v>
      </c>
      <c r="AB43" s="19">
        <f t="shared" si="9"/>
        <v>1</v>
      </c>
      <c r="AC43" s="16" t="s">
        <v>66</v>
      </c>
      <c r="AD43" s="21" t="s">
        <v>65</v>
      </c>
      <c r="AE43" s="19">
        <f t="shared" si="10"/>
        <v>1</v>
      </c>
      <c r="AF43" s="16" t="s">
        <v>66</v>
      </c>
      <c r="AG43" s="19">
        <f t="shared" si="3"/>
        <v>1</v>
      </c>
      <c r="AH43" s="21" t="str">
        <f t="shared" si="11"/>
        <v>Bajo</v>
      </c>
      <c r="AI43" s="21" t="str">
        <f t="shared" si="12"/>
        <v>Público</v>
      </c>
      <c r="AJ43" s="21" t="str">
        <f t="shared" si="13"/>
        <v>I2</v>
      </c>
      <c r="AK43" s="21" t="str">
        <f t="shared" si="14"/>
        <v>D2</v>
      </c>
      <c r="AL43" s="19" t="s">
        <v>54</v>
      </c>
      <c r="AM43" s="19" t="s">
        <v>54</v>
      </c>
      <c r="AN43" s="23"/>
    </row>
    <row r="44" spans="1:40" ht="49.5" customHeight="1" x14ac:dyDescent="0.25">
      <c r="A44" s="23"/>
      <c r="B44" s="14"/>
      <c r="C44" s="15" t="s">
        <v>202</v>
      </c>
      <c r="D44" s="15" t="s">
        <v>203</v>
      </c>
      <c r="E44" s="15" t="s">
        <v>50</v>
      </c>
      <c r="F44" s="15" t="s">
        <v>72</v>
      </c>
      <c r="G44" s="16" t="s">
        <v>52</v>
      </c>
      <c r="H44" s="17" t="s">
        <v>55</v>
      </c>
      <c r="I44" s="18" t="s">
        <v>109</v>
      </c>
      <c r="J44" s="17" t="s">
        <v>53</v>
      </c>
      <c r="K44" s="15" t="s">
        <v>54</v>
      </c>
      <c r="L44" s="18" t="s">
        <v>72</v>
      </c>
      <c r="M44" s="15" t="s">
        <v>72</v>
      </c>
      <c r="N44" s="16" t="s">
        <v>72</v>
      </c>
      <c r="O44" s="17" t="s">
        <v>55</v>
      </c>
      <c r="P44" s="17" t="s">
        <v>102</v>
      </c>
      <c r="Q44" s="18" t="s">
        <v>72</v>
      </c>
      <c r="R44" s="18" t="s">
        <v>61</v>
      </c>
      <c r="S44" s="16" t="s">
        <v>204</v>
      </c>
      <c r="T44" s="19" t="s">
        <v>63</v>
      </c>
      <c r="U44" s="19" t="s">
        <v>63</v>
      </c>
      <c r="V44" s="20">
        <v>45476</v>
      </c>
      <c r="W44" s="18" t="s">
        <v>186</v>
      </c>
      <c r="X44" s="21" t="s">
        <v>65</v>
      </c>
      <c r="Y44" s="19">
        <f t="shared" si="8"/>
        <v>1</v>
      </c>
      <c r="Z44" s="16" t="s">
        <v>66</v>
      </c>
      <c r="AA44" s="21" t="s">
        <v>65</v>
      </c>
      <c r="AB44" s="19">
        <f t="shared" si="9"/>
        <v>1</v>
      </c>
      <c r="AC44" s="16" t="s">
        <v>66</v>
      </c>
      <c r="AD44" s="21" t="s">
        <v>65</v>
      </c>
      <c r="AE44" s="19">
        <f t="shared" si="10"/>
        <v>1</v>
      </c>
      <c r="AF44" s="16" t="s">
        <v>66</v>
      </c>
      <c r="AG44" s="19">
        <f t="shared" si="3"/>
        <v>1</v>
      </c>
      <c r="AH44" s="21" t="str">
        <f t="shared" si="11"/>
        <v>Bajo</v>
      </c>
      <c r="AI44" s="21" t="str">
        <f t="shared" si="12"/>
        <v>Público</v>
      </c>
      <c r="AJ44" s="21" t="str">
        <f t="shared" si="13"/>
        <v>I2</v>
      </c>
      <c r="AK44" s="21" t="str">
        <f t="shared" si="14"/>
        <v>D2</v>
      </c>
      <c r="AL44" s="19" t="s">
        <v>54</v>
      </c>
      <c r="AM44" s="19" t="s">
        <v>54</v>
      </c>
      <c r="AN44" s="23"/>
    </row>
    <row r="45" spans="1:40" ht="49.5" customHeight="1" x14ac:dyDescent="0.25">
      <c r="A45" s="23"/>
      <c r="B45" s="14"/>
      <c r="C45" s="15" t="s">
        <v>205</v>
      </c>
      <c r="D45" s="15" t="s">
        <v>206</v>
      </c>
      <c r="E45" s="15" t="s">
        <v>50</v>
      </c>
      <c r="F45" s="15" t="s">
        <v>72</v>
      </c>
      <c r="G45" s="16" t="s">
        <v>52</v>
      </c>
      <c r="H45" s="17" t="s">
        <v>53</v>
      </c>
      <c r="I45" s="16" t="s">
        <v>54</v>
      </c>
      <c r="J45" s="17" t="s">
        <v>55</v>
      </c>
      <c r="K45" s="16" t="s">
        <v>167</v>
      </c>
      <c r="L45" s="18" t="s">
        <v>72</v>
      </c>
      <c r="M45" s="18" t="s">
        <v>167</v>
      </c>
      <c r="N45" s="18" t="s">
        <v>192</v>
      </c>
      <c r="O45" s="17" t="s">
        <v>55</v>
      </c>
      <c r="P45" s="17" t="s">
        <v>102</v>
      </c>
      <c r="Q45" s="18" t="s">
        <v>72</v>
      </c>
      <c r="R45" s="28" t="s">
        <v>61</v>
      </c>
      <c r="S45" s="16" t="s">
        <v>62</v>
      </c>
      <c r="T45" s="19" t="s">
        <v>63</v>
      </c>
      <c r="U45" s="19" t="s">
        <v>64</v>
      </c>
      <c r="V45" s="20">
        <v>45476</v>
      </c>
      <c r="W45" s="18" t="s">
        <v>186</v>
      </c>
      <c r="X45" s="21" t="s">
        <v>65</v>
      </c>
      <c r="Y45" s="19">
        <f t="shared" si="8"/>
        <v>1</v>
      </c>
      <c r="Z45" s="16" t="s">
        <v>66</v>
      </c>
      <c r="AA45" s="21" t="s">
        <v>65</v>
      </c>
      <c r="AB45" s="19">
        <f t="shared" si="9"/>
        <v>1</v>
      </c>
      <c r="AC45" s="16" t="s">
        <v>66</v>
      </c>
      <c r="AD45" s="21" t="s">
        <v>65</v>
      </c>
      <c r="AE45" s="19">
        <f t="shared" si="10"/>
        <v>1</v>
      </c>
      <c r="AF45" s="16" t="s">
        <v>66</v>
      </c>
      <c r="AG45" s="19">
        <f t="shared" si="3"/>
        <v>1</v>
      </c>
      <c r="AH45" s="21" t="str">
        <f t="shared" si="11"/>
        <v>Bajo</v>
      </c>
      <c r="AI45" s="21" t="str">
        <f t="shared" si="12"/>
        <v>Público</v>
      </c>
      <c r="AJ45" s="21" t="str">
        <f t="shared" si="13"/>
        <v>I2</v>
      </c>
      <c r="AK45" s="21" t="str">
        <f t="shared" si="14"/>
        <v>D2</v>
      </c>
      <c r="AL45" s="19" t="s">
        <v>54</v>
      </c>
      <c r="AM45" s="19" t="s">
        <v>54</v>
      </c>
      <c r="AN45" s="23"/>
    </row>
    <row r="46" spans="1:40" ht="49.5" customHeight="1" x14ac:dyDescent="0.25">
      <c r="A46" s="23"/>
      <c r="B46" s="14"/>
      <c r="C46" s="15" t="s">
        <v>210</v>
      </c>
      <c r="D46" s="15" t="s">
        <v>211</v>
      </c>
      <c r="E46" s="15" t="s">
        <v>50</v>
      </c>
      <c r="F46" s="15" t="s">
        <v>72</v>
      </c>
      <c r="G46" s="16" t="s">
        <v>52</v>
      </c>
      <c r="H46" s="17" t="s">
        <v>53</v>
      </c>
      <c r="I46" s="16" t="s">
        <v>54</v>
      </c>
      <c r="J46" s="17" t="s">
        <v>55</v>
      </c>
      <c r="K46" s="16" t="s">
        <v>184</v>
      </c>
      <c r="L46" s="18" t="s">
        <v>72</v>
      </c>
      <c r="M46" s="16" t="s">
        <v>184</v>
      </c>
      <c r="N46" s="18" t="s">
        <v>192</v>
      </c>
      <c r="O46" s="17" t="s">
        <v>53</v>
      </c>
      <c r="P46" s="17" t="s">
        <v>54</v>
      </c>
      <c r="Q46" s="18" t="s">
        <v>72</v>
      </c>
      <c r="R46" s="18" t="s">
        <v>61</v>
      </c>
      <c r="S46" s="16" t="s">
        <v>185</v>
      </c>
      <c r="T46" s="19" t="s">
        <v>187</v>
      </c>
      <c r="U46" s="19" t="s">
        <v>186</v>
      </c>
      <c r="V46" s="20">
        <v>45476</v>
      </c>
      <c r="W46" s="18" t="s">
        <v>186</v>
      </c>
      <c r="X46" s="21" t="s">
        <v>65</v>
      </c>
      <c r="Y46" s="19">
        <f t="shared" si="8"/>
        <v>1</v>
      </c>
      <c r="Z46" s="16" t="s">
        <v>66</v>
      </c>
      <c r="AA46" s="21" t="s">
        <v>65</v>
      </c>
      <c r="AB46" s="19">
        <f t="shared" si="9"/>
        <v>1</v>
      </c>
      <c r="AC46" s="16" t="s">
        <v>66</v>
      </c>
      <c r="AD46" s="21" t="s">
        <v>65</v>
      </c>
      <c r="AE46" s="19">
        <f t="shared" si="10"/>
        <v>1</v>
      </c>
      <c r="AF46" s="16" t="s">
        <v>66</v>
      </c>
      <c r="AG46" s="19">
        <f t="shared" si="3"/>
        <v>1</v>
      </c>
      <c r="AH46" s="21" t="str">
        <f t="shared" si="11"/>
        <v>Bajo</v>
      </c>
      <c r="AI46" s="21" t="str">
        <f t="shared" si="12"/>
        <v>Público</v>
      </c>
      <c r="AJ46" s="21" t="str">
        <f t="shared" si="13"/>
        <v>I2</v>
      </c>
      <c r="AK46" s="21" t="str">
        <f t="shared" si="14"/>
        <v>D2</v>
      </c>
      <c r="AL46" s="19" t="s">
        <v>54</v>
      </c>
      <c r="AM46" s="19" t="s">
        <v>54</v>
      </c>
      <c r="AN46" s="23"/>
    </row>
    <row r="47" spans="1:40" ht="49.5" customHeight="1" x14ac:dyDescent="0.25">
      <c r="A47" s="23"/>
      <c r="B47" s="14"/>
      <c r="C47" s="15" t="s">
        <v>212</v>
      </c>
      <c r="D47" s="15" t="s">
        <v>213</v>
      </c>
      <c r="E47" s="15" t="s">
        <v>50</v>
      </c>
      <c r="F47" s="15" t="s">
        <v>72</v>
      </c>
      <c r="G47" s="16" t="s">
        <v>52</v>
      </c>
      <c r="H47" s="17" t="s">
        <v>53</v>
      </c>
      <c r="I47" s="18" t="s">
        <v>54</v>
      </c>
      <c r="J47" s="17" t="s">
        <v>55</v>
      </c>
      <c r="K47" s="16" t="s">
        <v>166</v>
      </c>
      <c r="L47" s="18" t="s">
        <v>72</v>
      </c>
      <c r="M47" s="18" t="s">
        <v>72</v>
      </c>
      <c r="N47" s="18" t="s">
        <v>214</v>
      </c>
      <c r="O47" s="17" t="s">
        <v>53</v>
      </c>
      <c r="P47" s="17" t="s">
        <v>54</v>
      </c>
      <c r="Q47" s="18" t="s">
        <v>72</v>
      </c>
      <c r="R47" s="18" t="s">
        <v>61</v>
      </c>
      <c r="S47" s="16" t="s">
        <v>62</v>
      </c>
      <c r="T47" s="17" t="s">
        <v>201</v>
      </c>
      <c r="U47" s="19" t="s">
        <v>64</v>
      </c>
      <c r="V47" s="20">
        <v>45476</v>
      </c>
      <c r="W47" s="18" t="s">
        <v>186</v>
      </c>
      <c r="X47" s="21" t="s">
        <v>65</v>
      </c>
      <c r="Y47" s="19">
        <f t="shared" si="8"/>
        <v>1</v>
      </c>
      <c r="Z47" s="16" t="s">
        <v>66</v>
      </c>
      <c r="AA47" s="21" t="s">
        <v>65</v>
      </c>
      <c r="AB47" s="19">
        <f t="shared" si="9"/>
        <v>1</v>
      </c>
      <c r="AC47" s="16" t="s">
        <v>66</v>
      </c>
      <c r="AD47" s="21" t="s">
        <v>65</v>
      </c>
      <c r="AE47" s="19">
        <f t="shared" si="10"/>
        <v>1</v>
      </c>
      <c r="AF47" s="16" t="s">
        <v>66</v>
      </c>
      <c r="AG47" s="19">
        <f t="shared" si="3"/>
        <v>1</v>
      </c>
      <c r="AH47" s="21" t="str">
        <f t="shared" si="11"/>
        <v>Bajo</v>
      </c>
      <c r="AI47" s="21" t="str">
        <f t="shared" si="12"/>
        <v>Público</v>
      </c>
      <c r="AJ47" s="21" t="str">
        <f t="shared" si="13"/>
        <v>I2</v>
      </c>
      <c r="AK47" s="21" t="str">
        <f t="shared" si="14"/>
        <v>D2</v>
      </c>
      <c r="AL47" s="19" t="s">
        <v>54</v>
      </c>
      <c r="AM47" s="19" t="s">
        <v>54</v>
      </c>
      <c r="AN47" s="23"/>
    </row>
    <row r="48" spans="1:40" ht="49.5" customHeight="1" x14ac:dyDescent="0.25">
      <c r="A48" s="23"/>
      <c r="B48" s="14"/>
      <c r="C48" s="15" t="s">
        <v>215</v>
      </c>
      <c r="D48" s="15" t="s">
        <v>216</v>
      </c>
      <c r="E48" s="15" t="s">
        <v>50</v>
      </c>
      <c r="F48" s="15" t="s">
        <v>72</v>
      </c>
      <c r="G48" s="16" t="s">
        <v>52</v>
      </c>
      <c r="H48" s="17" t="s">
        <v>53</v>
      </c>
      <c r="I48" s="16" t="s">
        <v>54</v>
      </c>
      <c r="J48" s="17" t="s">
        <v>55</v>
      </c>
      <c r="K48" s="16" t="s">
        <v>217</v>
      </c>
      <c r="L48" s="18" t="s">
        <v>72</v>
      </c>
      <c r="M48" s="16" t="s">
        <v>72</v>
      </c>
      <c r="N48" s="16" t="s">
        <v>218</v>
      </c>
      <c r="O48" s="17" t="s">
        <v>53</v>
      </c>
      <c r="P48" s="17" t="s">
        <v>54</v>
      </c>
      <c r="Q48" s="18" t="s">
        <v>72</v>
      </c>
      <c r="R48" s="18" t="s">
        <v>61</v>
      </c>
      <c r="S48" s="15" t="s">
        <v>62</v>
      </c>
      <c r="T48" s="17" t="s">
        <v>187</v>
      </c>
      <c r="U48" s="19" t="s">
        <v>186</v>
      </c>
      <c r="V48" s="20">
        <v>45476</v>
      </c>
      <c r="W48" s="18" t="s">
        <v>186</v>
      </c>
      <c r="X48" s="21" t="s">
        <v>65</v>
      </c>
      <c r="Y48" s="19">
        <f t="shared" si="8"/>
        <v>1</v>
      </c>
      <c r="Z48" s="16" t="s">
        <v>66</v>
      </c>
      <c r="AA48" s="21" t="s">
        <v>65</v>
      </c>
      <c r="AB48" s="19">
        <f t="shared" si="9"/>
        <v>1</v>
      </c>
      <c r="AC48" s="16" t="s">
        <v>66</v>
      </c>
      <c r="AD48" s="21" t="s">
        <v>65</v>
      </c>
      <c r="AE48" s="19">
        <f t="shared" si="10"/>
        <v>1</v>
      </c>
      <c r="AF48" s="16" t="s">
        <v>66</v>
      </c>
      <c r="AG48" s="19">
        <f t="shared" si="3"/>
        <v>1</v>
      </c>
      <c r="AH48" s="21" t="str">
        <f t="shared" si="11"/>
        <v>Bajo</v>
      </c>
      <c r="AI48" s="21" t="str">
        <f t="shared" si="12"/>
        <v>Público</v>
      </c>
      <c r="AJ48" s="21" t="str">
        <f t="shared" si="13"/>
        <v>I2</v>
      </c>
      <c r="AK48" s="21" t="str">
        <f t="shared" si="14"/>
        <v>D2</v>
      </c>
      <c r="AL48" s="19" t="s">
        <v>54</v>
      </c>
      <c r="AM48" s="19" t="s">
        <v>54</v>
      </c>
      <c r="AN48" s="23"/>
    </row>
    <row r="49" spans="1:40" ht="49.5" customHeight="1" x14ac:dyDescent="0.25">
      <c r="A49" s="79"/>
      <c r="B49" s="14"/>
      <c r="C49" s="16" t="s">
        <v>219</v>
      </c>
      <c r="D49" s="16" t="s">
        <v>216</v>
      </c>
      <c r="E49" s="16" t="s">
        <v>50</v>
      </c>
      <c r="F49" s="16" t="s">
        <v>72</v>
      </c>
      <c r="G49" s="16" t="s">
        <v>52</v>
      </c>
      <c r="H49" s="19" t="s">
        <v>53</v>
      </c>
      <c r="I49" s="16" t="s">
        <v>54</v>
      </c>
      <c r="J49" s="19" t="s">
        <v>55</v>
      </c>
      <c r="K49" s="16" t="s">
        <v>188</v>
      </c>
      <c r="L49" s="18" t="s">
        <v>72</v>
      </c>
      <c r="M49" s="16" t="s">
        <v>72</v>
      </c>
      <c r="N49" s="18" t="s">
        <v>519</v>
      </c>
      <c r="O49" s="19" t="s">
        <v>53</v>
      </c>
      <c r="P49" s="19" t="s">
        <v>54</v>
      </c>
      <c r="Q49" s="18" t="s">
        <v>72</v>
      </c>
      <c r="R49" s="18" t="s">
        <v>61</v>
      </c>
      <c r="S49" s="16" t="s">
        <v>185</v>
      </c>
      <c r="T49" s="19" t="s">
        <v>186</v>
      </c>
      <c r="U49" s="19" t="s">
        <v>64</v>
      </c>
      <c r="V49" s="20"/>
      <c r="W49" s="18" t="s">
        <v>186</v>
      </c>
      <c r="X49" s="21" t="s">
        <v>65</v>
      </c>
      <c r="Y49" s="19">
        <f t="shared" si="8"/>
        <v>1</v>
      </c>
      <c r="Z49" s="16" t="s">
        <v>66</v>
      </c>
      <c r="AA49" s="21" t="s">
        <v>65</v>
      </c>
      <c r="AB49" s="19">
        <f t="shared" si="9"/>
        <v>1</v>
      </c>
      <c r="AC49" s="16" t="s">
        <v>66</v>
      </c>
      <c r="AD49" s="21" t="s">
        <v>65</v>
      </c>
      <c r="AE49" s="19">
        <f t="shared" si="10"/>
        <v>1</v>
      </c>
      <c r="AF49" s="16" t="s">
        <v>66</v>
      </c>
      <c r="AG49" s="19">
        <f t="shared" si="3"/>
        <v>1</v>
      </c>
      <c r="AH49" s="21" t="str">
        <f t="shared" si="11"/>
        <v>Bajo</v>
      </c>
      <c r="AI49" s="21" t="str">
        <f t="shared" si="12"/>
        <v>Público</v>
      </c>
      <c r="AJ49" s="21" t="str">
        <f t="shared" si="13"/>
        <v>I2</v>
      </c>
      <c r="AK49" s="21" t="str">
        <f t="shared" si="14"/>
        <v>D2</v>
      </c>
      <c r="AL49" s="19" t="s">
        <v>54</v>
      </c>
      <c r="AM49" s="19" t="s">
        <v>54</v>
      </c>
      <c r="AN49" s="79"/>
    </row>
    <row r="50" spans="1:40" ht="49.5" customHeight="1" x14ac:dyDescent="0.25">
      <c r="A50" s="79"/>
      <c r="B50" s="14"/>
      <c r="C50" s="16" t="s">
        <v>222</v>
      </c>
      <c r="D50" s="16" t="s">
        <v>223</v>
      </c>
      <c r="E50" s="16" t="s">
        <v>50</v>
      </c>
      <c r="F50" s="16" t="s">
        <v>72</v>
      </c>
      <c r="G50" s="16" t="s">
        <v>52</v>
      </c>
      <c r="H50" s="19" t="s">
        <v>55</v>
      </c>
      <c r="I50" s="18" t="s">
        <v>199</v>
      </c>
      <c r="J50" s="19" t="s">
        <v>53</v>
      </c>
      <c r="K50" s="16" t="s">
        <v>54</v>
      </c>
      <c r="L50" s="18" t="s">
        <v>224</v>
      </c>
      <c r="M50" s="16" t="s">
        <v>110</v>
      </c>
      <c r="N50" s="18" t="s">
        <v>192</v>
      </c>
      <c r="O50" s="19" t="s">
        <v>55</v>
      </c>
      <c r="P50" s="19" t="s">
        <v>60</v>
      </c>
      <c r="Q50" s="18" t="s">
        <v>72</v>
      </c>
      <c r="R50" s="18" t="s">
        <v>61</v>
      </c>
      <c r="S50" s="16" t="s">
        <v>62</v>
      </c>
      <c r="T50" s="19" t="s">
        <v>63</v>
      </c>
      <c r="U50" s="19" t="s">
        <v>64</v>
      </c>
      <c r="V50" s="20"/>
      <c r="W50" s="18" t="s">
        <v>186</v>
      </c>
      <c r="X50" s="21" t="s">
        <v>65</v>
      </c>
      <c r="Y50" s="19">
        <f t="shared" si="8"/>
        <v>1</v>
      </c>
      <c r="Z50" s="16" t="s">
        <v>66</v>
      </c>
      <c r="AA50" s="21" t="s">
        <v>65</v>
      </c>
      <c r="AB50" s="19">
        <f t="shared" si="9"/>
        <v>1</v>
      </c>
      <c r="AC50" s="16" t="s">
        <v>66</v>
      </c>
      <c r="AD50" s="21" t="s">
        <v>65</v>
      </c>
      <c r="AE50" s="19">
        <f t="shared" si="10"/>
        <v>1</v>
      </c>
      <c r="AF50" s="16" t="s">
        <v>66</v>
      </c>
      <c r="AG50" s="19">
        <f t="shared" si="3"/>
        <v>1</v>
      </c>
      <c r="AH50" s="21" t="str">
        <f t="shared" si="11"/>
        <v>Bajo</v>
      </c>
      <c r="AI50" s="21" t="str">
        <f t="shared" si="12"/>
        <v>Público</v>
      </c>
      <c r="AJ50" s="21" t="str">
        <f t="shared" si="13"/>
        <v>I2</v>
      </c>
      <c r="AK50" s="21" t="str">
        <f t="shared" si="14"/>
        <v>D2</v>
      </c>
      <c r="AL50" s="19" t="s">
        <v>54</v>
      </c>
      <c r="AM50" s="19" t="s">
        <v>54</v>
      </c>
      <c r="AN50" s="79"/>
    </row>
    <row r="51" spans="1:40" ht="49.5" customHeight="1" x14ac:dyDescent="0.25">
      <c r="A51" s="23"/>
      <c r="B51" s="14"/>
      <c r="C51" s="15" t="s">
        <v>225</v>
      </c>
      <c r="D51" s="15" t="s">
        <v>226</v>
      </c>
      <c r="E51" s="15" t="s">
        <v>50</v>
      </c>
      <c r="F51" s="15" t="s">
        <v>72</v>
      </c>
      <c r="G51" s="16" t="s">
        <v>52</v>
      </c>
      <c r="H51" s="17" t="s">
        <v>53</v>
      </c>
      <c r="I51" s="18" t="s">
        <v>54</v>
      </c>
      <c r="J51" s="17" t="s">
        <v>55</v>
      </c>
      <c r="K51" s="16" t="s">
        <v>167</v>
      </c>
      <c r="L51" s="18" t="s">
        <v>72</v>
      </c>
      <c r="M51" s="18" t="s">
        <v>167</v>
      </c>
      <c r="N51" s="18" t="s">
        <v>192</v>
      </c>
      <c r="O51" s="17" t="s">
        <v>55</v>
      </c>
      <c r="P51" s="17" t="s">
        <v>102</v>
      </c>
      <c r="Q51" s="18" t="s">
        <v>72</v>
      </c>
      <c r="R51" s="18" t="s">
        <v>61</v>
      </c>
      <c r="S51" s="15" t="s">
        <v>62</v>
      </c>
      <c r="T51" s="19" t="s">
        <v>63</v>
      </c>
      <c r="U51" s="19" t="s">
        <v>64</v>
      </c>
      <c r="V51" s="20">
        <v>45476</v>
      </c>
      <c r="W51" s="18" t="s">
        <v>186</v>
      </c>
      <c r="X51" s="21" t="s">
        <v>65</v>
      </c>
      <c r="Y51" s="19">
        <f t="shared" si="8"/>
        <v>1</v>
      </c>
      <c r="Z51" s="16" t="s">
        <v>66</v>
      </c>
      <c r="AA51" s="21" t="s">
        <v>65</v>
      </c>
      <c r="AB51" s="19">
        <f t="shared" si="9"/>
        <v>1</v>
      </c>
      <c r="AC51" s="16" t="s">
        <v>66</v>
      </c>
      <c r="AD51" s="21" t="s">
        <v>65</v>
      </c>
      <c r="AE51" s="19">
        <f t="shared" si="10"/>
        <v>1</v>
      </c>
      <c r="AF51" s="16" t="s">
        <v>66</v>
      </c>
      <c r="AG51" s="19">
        <f t="shared" si="3"/>
        <v>1</v>
      </c>
      <c r="AH51" s="21" t="str">
        <f t="shared" si="11"/>
        <v>Bajo</v>
      </c>
      <c r="AI51" s="21" t="str">
        <f t="shared" si="12"/>
        <v>Público</v>
      </c>
      <c r="AJ51" s="21" t="str">
        <f t="shared" si="13"/>
        <v>I2</v>
      </c>
      <c r="AK51" s="21" t="str">
        <f t="shared" si="14"/>
        <v>D2</v>
      </c>
      <c r="AL51" s="19" t="s">
        <v>54</v>
      </c>
      <c r="AM51" s="19" t="s">
        <v>54</v>
      </c>
      <c r="AN51" s="23"/>
    </row>
    <row r="52" spans="1:40" ht="49.5" customHeight="1" x14ac:dyDescent="0.25">
      <c r="A52" s="23"/>
      <c r="B52" s="14"/>
      <c r="C52" s="15" t="s">
        <v>227</v>
      </c>
      <c r="D52" s="15" t="s">
        <v>228</v>
      </c>
      <c r="E52" s="15" t="s">
        <v>50</v>
      </c>
      <c r="F52" s="15" t="s">
        <v>72</v>
      </c>
      <c r="G52" s="16" t="s">
        <v>78</v>
      </c>
      <c r="H52" s="19" t="s">
        <v>55</v>
      </c>
      <c r="I52" s="16" t="s">
        <v>129</v>
      </c>
      <c r="J52" s="19" t="s">
        <v>55</v>
      </c>
      <c r="K52" s="15" t="s">
        <v>227</v>
      </c>
      <c r="L52" s="18" t="s">
        <v>72</v>
      </c>
      <c r="M52" s="16" t="str">
        <f t="shared" ref="M52:M53" si="15">+L52</f>
        <v>Informática</v>
      </c>
      <c r="N52" s="18" t="s">
        <v>520</v>
      </c>
      <c r="O52" s="17" t="s">
        <v>53</v>
      </c>
      <c r="P52" s="17" t="s">
        <v>54</v>
      </c>
      <c r="Q52" s="18" t="s">
        <v>72</v>
      </c>
      <c r="R52" s="18" t="s">
        <v>61</v>
      </c>
      <c r="S52" s="16" t="s">
        <v>54</v>
      </c>
      <c r="T52" s="19" t="s">
        <v>54</v>
      </c>
      <c r="U52" s="19" t="s">
        <v>54</v>
      </c>
      <c r="V52" s="20">
        <v>45533</v>
      </c>
      <c r="W52" s="18" t="s">
        <v>186</v>
      </c>
      <c r="X52" s="21" t="s">
        <v>65</v>
      </c>
      <c r="Y52" s="19">
        <f t="shared" si="8"/>
        <v>1</v>
      </c>
      <c r="Z52" s="16" t="s">
        <v>66</v>
      </c>
      <c r="AA52" s="21" t="s">
        <v>65</v>
      </c>
      <c r="AB52" s="19">
        <f t="shared" si="9"/>
        <v>1</v>
      </c>
      <c r="AC52" s="16" t="s">
        <v>66</v>
      </c>
      <c r="AD52" s="21" t="s">
        <v>74</v>
      </c>
      <c r="AE52" s="19">
        <f t="shared" si="10"/>
        <v>2</v>
      </c>
      <c r="AF52" s="15" t="s">
        <v>229</v>
      </c>
      <c r="AG52" s="19">
        <f t="shared" si="3"/>
        <v>2</v>
      </c>
      <c r="AH52" s="21" t="str">
        <f t="shared" si="11"/>
        <v>Medio</v>
      </c>
      <c r="AI52" s="21" t="str">
        <f t="shared" si="12"/>
        <v>Público</v>
      </c>
      <c r="AJ52" s="21" t="str">
        <f t="shared" si="13"/>
        <v>I2</v>
      </c>
      <c r="AK52" s="21" t="str">
        <f t="shared" si="14"/>
        <v>D1</v>
      </c>
      <c r="AL52" s="19" t="s">
        <v>54</v>
      </c>
      <c r="AM52" s="19" t="s">
        <v>54</v>
      </c>
      <c r="AN52" s="23"/>
    </row>
    <row r="53" spans="1:40" ht="49.5" customHeight="1" x14ac:dyDescent="0.25">
      <c r="A53" s="23"/>
      <c r="B53" s="14"/>
      <c r="C53" s="15" t="s">
        <v>230</v>
      </c>
      <c r="D53" s="15" t="s">
        <v>231</v>
      </c>
      <c r="E53" s="15" t="s">
        <v>50</v>
      </c>
      <c r="F53" s="15" t="s">
        <v>72</v>
      </c>
      <c r="G53" s="16" t="s">
        <v>78</v>
      </c>
      <c r="H53" s="19" t="s">
        <v>55</v>
      </c>
      <c r="I53" s="16" t="s">
        <v>129</v>
      </c>
      <c r="J53" s="19" t="s">
        <v>55</v>
      </c>
      <c r="K53" s="15" t="s">
        <v>230</v>
      </c>
      <c r="L53" s="18" t="s">
        <v>72</v>
      </c>
      <c r="M53" s="16" t="str">
        <f t="shared" si="15"/>
        <v>Informática</v>
      </c>
      <c r="N53" s="18" t="s">
        <v>192</v>
      </c>
      <c r="O53" s="17" t="s">
        <v>53</v>
      </c>
      <c r="P53" s="17" t="s">
        <v>54</v>
      </c>
      <c r="Q53" s="18" t="s">
        <v>72</v>
      </c>
      <c r="R53" s="18" t="s">
        <v>61</v>
      </c>
      <c r="S53" s="16" t="s">
        <v>54</v>
      </c>
      <c r="T53" s="19" t="s">
        <v>54</v>
      </c>
      <c r="U53" s="19" t="s">
        <v>54</v>
      </c>
      <c r="V53" s="20">
        <v>45533</v>
      </c>
      <c r="W53" s="18" t="s">
        <v>186</v>
      </c>
      <c r="X53" s="21" t="s">
        <v>74</v>
      </c>
      <c r="Y53" s="19">
        <f t="shared" ref="Y53:Y79" si="16">IFERROR(VLOOKUP(X53,VALORACIÓN_NOM_NUM,2,0),"Pendiente valoración")</f>
        <v>2</v>
      </c>
      <c r="Z53" s="15" t="s">
        <v>232</v>
      </c>
      <c r="AA53" s="21" t="s">
        <v>65</v>
      </c>
      <c r="AB53" s="19">
        <f t="shared" ref="AB53:AB79" si="17">IFERROR(VLOOKUP(AA53,VALORACIÓN_NOM_NUM,2,0),"Pendiente valoración")</f>
        <v>1</v>
      </c>
      <c r="AC53" s="16" t="s">
        <v>66</v>
      </c>
      <c r="AD53" s="21" t="s">
        <v>74</v>
      </c>
      <c r="AE53" s="19">
        <f t="shared" ref="AE53:AE79" si="18">IFERROR(VLOOKUP(AD53,VALORACIÓN_NOM_NUM,2,0),"Pendiente valoración")</f>
        <v>2</v>
      </c>
      <c r="AF53" s="15" t="s">
        <v>233</v>
      </c>
      <c r="AG53" s="19">
        <f t="shared" si="3"/>
        <v>2</v>
      </c>
      <c r="AH53" s="21" t="str">
        <f t="shared" ref="AH53:AH79" si="19">IFERROR(VLOOKUP(AG53,VALORACIÓN_NUM_NOM,2,0),"Pendiente")</f>
        <v>Medio</v>
      </c>
      <c r="AI53" s="21" t="str">
        <f t="shared" ref="AI53:AI79" si="20">IFERROR(VLOOKUP(X53,VALORACIÓN_NOM_NUM,3,0),"Pendiente")</f>
        <v>Público Clasificado</v>
      </c>
      <c r="AJ53" s="21" t="str">
        <f t="shared" ref="AJ53:AJ79" si="21">IFERROR(VLOOKUP(AA53,VALORACIÓN_NOM_NUM,4,0),"Pendiente")</f>
        <v>I2</v>
      </c>
      <c r="AK53" s="21" t="str">
        <f t="shared" ref="AK53:AK79" si="22">IFERROR(VLOOKUP(AD53,VALORACIÓN_NOM_NUM,5,0),"Pendiente")</f>
        <v>D1</v>
      </c>
      <c r="AL53" s="19" t="s">
        <v>54</v>
      </c>
      <c r="AM53" s="19" t="s">
        <v>54</v>
      </c>
      <c r="AN53" s="23"/>
    </row>
    <row r="54" spans="1:40" ht="49.5" customHeight="1" x14ac:dyDescent="0.25">
      <c r="A54" s="23"/>
      <c r="B54" s="14"/>
      <c r="C54" s="15" t="s">
        <v>234</v>
      </c>
      <c r="D54" s="15" t="s">
        <v>235</v>
      </c>
      <c r="E54" s="15" t="s">
        <v>50</v>
      </c>
      <c r="F54" s="15" t="s">
        <v>236</v>
      </c>
      <c r="G54" s="16" t="s">
        <v>52</v>
      </c>
      <c r="H54" s="17" t="s">
        <v>53</v>
      </c>
      <c r="I54" s="16" t="s">
        <v>54</v>
      </c>
      <c r="J54" s="17" t="s">
        <v>55</v>
      </c>
      <c r="K54" s="16" t="s">
        <v>184</v>
      </c>
      <c r="L54" s="18" t="s">
        <v>237</v>
      </c>
      <c r="M54" s="16" t="s">
        <v>72</v>
      </c>
      <c r="N54" s="18" t="s">
        <v>192</v>
      </c>
      <c r="O54" s="17" t="s">
        <v>53</v>
      </c>
      <c r="P54" s="17" t="s">
        <v>54</v>
      </c>
      <c r="Q54" s="18" t="s">
        <v>236</v>
      </c>
      <c r="R54" s="30" t="s">
        <v>61</v>
      </c>
      <c r="S54" s="16" t="s">
        <v>62</v>
      </c>
      <c r="T54" s="19" t="s">
        <v>187</v>
      </c>
      <c r="U54" s="17" t="s">
        <v>186</v>
      </c>
      <c r="V54" s="20">
        <v>45533</v>
      </c>
      <c r="W54" s="18" t="s">
        <v>186</v>
      </c>
      <c r="X54" s="21" t="s">
        <v>65</v>
      </c>
      <c r="Y54" s="19">
        <f t="shared" si="16"/>
        <v>1</v>
      </c>
      <c r="Z54" s="16" t="s">
        <v>66</v>
      </c>
      <c r="AA54" s="21" t="s">
        <v>65</v>
      </c>
      <c r="AB54" s="19">
        <f t="shared" si="17"/>
        <v>1</v>
      </c>
      <c r="AC54" s="16" t="s">
        <v>66</v>
      </c>
      <c r="AD54" s="21" t="s">
        <v>65</v>
      </c>
      <c r="AE54" s="19">
        <f t="shared" si="18"/>
        <v>1</v>
      </c>
      <c r="AF54" s="16" t="s">
        <v>66</v>
      </c>
      <c r="AG54" s="19">
        <f t="shared" si="3"/>
        <v>1</v>
      </c>
      <c r="AH54" s="21" t="str">
        <f t="shared" si="19"/>
        <v>Bajo</v>
      </c>
      <c r="AI54" s="21" t="str">
        <f t="shared" si="20"/>
        <v>Público</v>
      </c>
      <c r="AJ54" s="21" t="str">
        <f t="shared" si="21"/>
        <v>I2</v>
      </c>
      <c r="AK54" s="21" t="str">
        <f t="shared" si="22"/>
        <v>D2</v>
      </c>
      <c r="AL54" s="19" t="s">
        <v>54</v>
      </c>
      <c r="AM54" s="19" t="s">
        <v>54</v>
      </c>
      <c r="AN54" s="23"/>
    </row>
    <row r="55" spans="1:40" ht="49.5" customHeight="1" x14ac:dyDescent="0.25">
      <c r="A55" s="23"/>
      <c r="B55" s="14"/>
      <c r="C55" s="15" t="s">
        <v>238</v>
      </c>
      <c r="D55" s="15" t="s">
        <v>239</v>
      </c>
      <c r="E55" s="15" t="s">
        <v>50</v>
      </c>
      <c r="F55" s="15" t="s">
        <v>236</v>
      </c>
      <c r="G55" s="16" t="s">
        <v>52</v>
      </c>
      <c r="H55" s="17" t="s">
        <v>53</v>
      </c>
      <c r="I55" s="16" t="s">
        <v>54</v>
      </c>
      <c r="J55" s="17" t="s">
        <v>55</v>
      </c>
      <c r="K55" s="16" t="s">
        <v>184</v>
      </c>
      <c r="L55" s="18" t="s">
        <v>237</v>
      </c>
      <c r="M55" s="16" t="s">
        <v>72</v>
      </c>
      <c r="N55" s="18" t="s">
        <v>192</v>
      </c>
      <c r="O55" s="17" t="s">
        <v>53</v>
      </c>
      <c r="P55" s="17" t="s">
        <v>54</v>
      </c>
      <c r="Q55" s="18" t="s">
        <v>236</v>
      </c>
      <c r="R55" s="30" t="s">
        <v>61</v>
      </c>
      <c r="S55" s="16" t="s">
        <v>62</v>
      </c>
      <c r="T55" s="19" t="s">
        <v>187</v>
      </c>
      <c r="U55" s="17" t="s">
        <v>186</v>
      </c>
      <c r="V55" s="20">
        <v>45533</v>
      </c>
      <c r="W55" s="18" t="s">
        <v>186</v>
      </c>
      <c r="X55" s="21" t="s">
        <v>65</v>
      </c>
      <c r="Y55" s="19">
        <f t="shared" si="16"/>
        <v>1</v>
      </c>
      <c r="Z55" s="16" t="s">
        <v>66</v>
      </c>
      <c r="AA55" s="21" t="s">
        <v>65</v>
      </c>
      <c r="AB55" s="19">
        <f t="shared" si="17"/>
        <v>1</v>
      </c>
      <c r="AC55" s="16" t="s">
        <v>66</v>
      </c>
      <c r="AD55" s="21" t="s">
        <v>65</v>
      </c>
      <c r="AE55" s="19">
        <f t="shared" si="18"/>
        <v>1</v>
      </c>
      <c r="AF55" s="16" t="s">
        <v>66</v>
      </c>
      <c r="AG55" s="19">
        <f t="shared" si="3"/>
        <v>1</v>
      </c>
      <c r="AH55" s="21" t="str">
        <f t="shared" si="19"/>
        <v>Bajo</v>
      </c>
      <c r="AI55" s="21" t="str">
        <f t="shared" si="20"/>
        <v>Público</v>
      </c>
      <c r="AJ55" s="21" t="str">
        <f t="shared" si="21"/>
        <v>I2</v>
      </c>
      <c r="AK55" s="21" t="str">
        <f t="shared" si="22"/>
        <v>D2</v>
      </c>
      <c r="AL55" s="19" t="s">
        <v>54</v>
      </c>
      <c r="AM55" s="19" t="s">
        <v>54</v>
      </c>
      <c r="AN55" s="23"/>
    </row>
    <row r="56" spans="1:40" ht="49.5" customHeight="1" x14ac:dyDescent="0.25">
      <c r="A56" s="23"/>
      <c r="B56" s="14"/>
      <c r="C56" s="15" t="s">
        <v>240</v>
      </c>
      <c r="D56" s="15" t="s">
        <v>241</v>
      </c>
      <c r="E56" s="15" t="s">
        <v>50</v>
      </c>
      <c r="F56" s="15" t="s">
        <v>236</v>
      </c>
      <c r="G56" s="16" t="s">
        <v>52</v>
      </c>
      <c r="H56" s="17" t="s">
        <v>53</v>
      </c>
      <c r="I56" s="16" t="s">
        <v>54</v>
      </c>
      <c r="J56" s="17" t="s">
        <v>55</v>
      </c>
      <c r="K56" s="16" t="s">
        <v>184</v>
      </c>
      <c r="L56" s="18" t="s">
        <v>237</v>
      </c>
      <c r="M56" s="16" t="s">
        <v>72</v>
      </c>
      <c r="N56" s="18" t="s">
        <v>192</v>
      </c>
      <c r="O56" s="17" t="s">
        <v>53</v>
      </c>
      <c r="P56" s="17" t="s">
        <v>54</v>
      </c>
      <c r="Q56" s="18" t="s">
        <v>236</v>
      </c>
      <c r="R56" s="30" t="s">
        <v>61</v>
      </c>
      <c r="S56" s="16" t="s">
        <v>62</v>
      </c>
      <c r="T56" s="17" t="s">
        <v>186</v>
      </c>
      <c r="U56" s="17" t="s">
        <v>242</v>
      </c>
      <c r="V56" s="20">
        <v>45533</v>
      </c>
      <c r="W56" s="18" t="s">
        <v>186</v>
      </c>
      <c r="X56" s="21" t="s">
        <v>65</v>
      </c>
      <c r="Y56" s="19">
        <f t="shared" si="16"/>
        <v>1</v>
      </c>
      <c r="Z56" s="16" t="s">
        <v>66</v>
      </c>
      <c r="AA56" s="21" t="s">
        <v>65</v>
      </c>
      <c r="AB56" s="19">
        <f t="shared" si="17"/>
        <v>1</v>
      </c>
      <c r="AC56" s="16" t="s">
        <v>66</v>
      </c>
      <c r="AD56" s="21" t="s">
        <v>65</v>
      </c>
      <c r="AE56" s="19">
        <f t="shared" si="18"/>
        <v>1</v>
      </c>
      <c r="AF56" s="16" t="s">
        <v>66</v>
      </c>
      <c r="AG56" s="19">
        <f t="shared" si="3"/>
        <v>1</v>
      </c>
      <c r="AH56" s="21" t="str">
        <f t="shared" si="19"/>
        <v>Bajo</v>
      </c>
      <c r="AI56" s="21" t="str">
        <f t="shared" si="20"/>
        <v>Público</v>
      </c>
      <c r="AJ56" s="21" t="str">
        <f t="shared" si="21"/>
        <v>I2</v>
      </c>
      <c r="AK56" s="21" t="str">
        <f t="shared" si="22"/>
        <v>D2</v>
      </c>
      <c r="AL56" s="19" t="s">
        <v>54</v>
      </c>
      <c r="AM56" s="19" t="s">
        <v>54</v>
      </c>
      <c r="AN56" s="23"/>
    </row>
    <row r="57" spans="1:40" ht="49.5" customHeight="1" x14ac:dyDescent="0.25">
      <c r="A57" s="23"/>
      <c r="B57" s="14"/>
      <c r="C57" s="15" t="s">
        <v>243</v>
      </c>
      <c r="D57" s="15" t="s">
        <v>244</v>
      </c>
      <c r="E57" s="15" t="s">
        <v>50</v>
      </c>
      <c r="F57" s="15" t="s">
        <v>236</v>
      </c>
      <c r="G57" s="16" t="s">
        <v>52</v>
      </c>
      <c r="H57" s="17" t="s">
        <v>53</v>
      </c>
      <c r="I57" s="16" t="s">
        <v>54</v>
      </c>
      <c r="J57" s="17" t="s">
        <v>55</v>
      </c>
      <c r="K57" s="16" t="s">
        <v>184</v>
      </c>
      <c r="L57" s="18" t="s">
        <v>237</v>
      </c>
      <c r="M57" s="16" t="s">
        <v>72</v>
      </c>
      <c r="N57" s="18" t="s">
        <v>192</v>
      </c>
      <c r="O57" s="17" t="s">
        <v>53</v>
      </c>
      <c r="P57" s="17" t="s">
        <v>54</v>
      </c>
      <c r="Q57" s="18" t="s">
        <v>236</v>
      </c>
      <c r="R57" s="30" t="s">
        <v>61</v>
      </c>
      <c r="S57" s="16" t="s">
        <v>62</v>
      </c>
      <c r="T57" s="17" t="s">
        <v>186</v>
      </c>
      <c r="U57" s="19" t="s">
        <v>64</v>
      </c>
      <c r="V57" s="20">
        <v>45533</v>
      </c>
      <c r="W57" s="18" t="s">
        <v>186</v>
      </c>
      <c r="X57" s="21" t="s">
        <v>65</v>
      </c>
      <c r="Y57" s="19">
        <f t="shared" si="16"/>
        <v>1</v>
      </c>
      <c r="Z57" s="16" t="s">
        <v>66</v>
      </c>
      <c r="AA57" s="21" t="s">
        <v>65</v>
      </c>
      <c r="AB57" s="19">
        <f t="shared" si="17"/>
        <v>1</v>
      </c>
      <c r="AC57" s="16" t="s">
        <v>66</v>
      </c>
      <c r="AD57" s="21" t="s">
        <v>65</v>
      </c>
      <c r="AE57" s="19">
        <f t="shared" si="18"/>
        <v>1</v>
      </c>
      <c r="AF57" s="16" t="s">
        <v>66</v>
      </c>
      <c r="AG57" s="19">
        <f t="shared" si="3"/>
        <v>1</v>
      </c>
      <c r="AH57" s="21" t="str">
        <f t="shared" si="19"/>
        <v>Bajo</v>
      </c>
      <c r="AI57" s="21" t="str">
        <f t="shared" si="20"/>
        <v>Público</v>
      </c>
      <c r="AJ57" s="21" t="str">
        <f t="shared" si="21"/>
        <v>I2</v>
      </c>
      <c r="AK57" s="21" t="str">
        <f t="shared" si="22"/>
        <v>D2</v>
      </c>
      <c r="AL57" s="19" t="s">
        <v>54</v>
      </c>
      <c r="AM57" s="19" t="s">
        <v>54</v>
      </c>
      <c r="AN57" s="23"/>
    </row>
    <row r="58" spans="1:40" ht="49.5" customHeight="1" x14ac:dyDescent="0.25">
      <c r="A58" s="23"/>
      <c r="B58" s="14"/>
      <c r="C58" s="15" t="s">
        <v>245</v>
      </c>
      <c r="D58" s="15" t="s">
        <v>246</v>
      </c>
      <c r="E58" s="15" t="s">
        <v>50</v>
      </c>
      <c r="F58" s="15" t="s">
        <v>236</v>
      </c>
      <c r="G58" s="16" t="s">
        <v>52</v>
      </c>
      <c r="H58" s="17" t="s">
        <v>53</v>
      </c>
      <c r="I58" s="16" t="s">
        <v>54</v>
      </c>
      <c r="J58" s="17" t="s">
        <v>55</v>
      </c>
      <c r="K58" s="16" t="s">
        <v>184</v>
      </c>
      <c r="L58" s="18" t="s">
        <v>237</v>
      </c>
      <c r="M58" s="16" t="s">
        <v>72</v>
      </c>
      <c r="N58" s="18" t="s">
        <v>192</v>
      </c>
      <c r="O58" s="17" t="s">
        <v>53</v>
      </c>
      <c r="P58" s="17" t="s">
        <v>54</v>
      </c>
      <c r="Q58" s="18" t="s">
        <v>236</v>
      </c>
      <c r="R58" s="30" t="s">
        <v>61</v>
      </c>
      <c r="S58" s="16" t="s">
        <v>62</v>
      </c>
      <c r="T58" s="19" t="s">
        <v>187</v>
      </c>
      <c r="U58" s="17" t="s">
        <v>186</v>
      </c>
      <c r="V58" s="20">
        <v>45533</v>
      </c>
      <c r="W58" s="18" t="s">
        <v>186</v>
      </c>
      <c r="X58" s="21" t="s">
        <v>65</v>
      </c>
      <c r="Y58" s="19">
        <f t="shared" si="16"/>
        <v>1</v>
      </c>
      <c r="Z58" s="16" t="s">
        <v>66</v>
      </c>
      <c r="AA58" s="21" t="s">
        <v>65</v>
      </c>
      <c r="AB58" s="19">
        <f t="shared" si="17"/>
        <v>1</v>
      </c>
      <c r="AC58" s="16" t="s">
        <v>66</v>
      </c>
      <c r="AD58" s="21" t="s">
        <v>65</v>
      </c>
      <c r="AE58" s="19">
        <f t="shared" si="18"/>
        <v>1</v>
      </c>
      <c r="AF58" s="16" t="s">
        <v>66</v>
      </c>
      <c r="AG58" s="19">
        <f t="shared" si="3"/>
        <v>1</v>
      </c>
      <c r="AH58" s="21" t="str">
        <f t="shared" si="19"/>
        <v>Bajo</v>
      </c>
      <c r="AI58" s="21" t="str">
        <f t="shared" si="20"/>
        <v>Público</v>
      </c>
      <c r="AJ58" s="21" t="str">
        <f t="shared" si="21"/>
        <v>I2</v>
      </c>
      <c r="AK58" s="21" t="str">
        <f t="shared" si="22"/>
        <v>D2</v>
      </c>
      <c r="AL58" s="19" t="s">
        <v>54</v>
      </c>
      <c r="AM58" s="19" t="s">
        <v>54</v>
      </c>
      <c r="AN58" s="23"/>
    </row>
    <row r="59" spans="1:40" ht="49.5" customHeight="1" x14ac:dyDescent="0.25">
      <c r="A59" s="23"/>
      <c r="B59" s="14"/>
      <c r="C59" s="15" t="s">
        <v>247</v>
      </c>
      <c r="D59" s="15" t="s">
        <v>248</v>
      </c>
      <c r="E59" s="15" t="s">
        <v>50</v>
      </c>
      <c r="F59" s="15" t="s">
        <v>236</v>
      </c>
      <c r="G59" s="16" t="s">
        <v>52</v>
      </c>
      <c r="H59" s="17" t="s">
        <v>53</v>
      </c>
      <c r="I59" s="16" t="s">
        <v>54</v>
      </c>
      <c r="J59" s="17" t="s">
        <v>55</v>
      </c>
      <c r="K59" s="16" t="s">
        <v>184</v>
      </c>
      <c r="L59" s="18" t="s">
        <v>237</v>
      </c>
      <c r="M59" s="16" t="s">
        <v>72</v>
      </c>
      <c r="N59" s="18" t="s">
        <v>192</v>
      </c>
      <c r="O59" s="17" t="s">
        <v>53</v>
      </c>
      <c r="P59" s="17" t="s">
        <v>54</v>
      </c>
      <c r="Q59" s="18" t="s">
        <v>236</v>
      </c>
      <c r="R59" s="30" t="s">
        <v>61</v>
      </c>
      <c r="S59" s="16" t="s">
        <v>62</v>
      </c>
      <c r="T59" s="17" t="s">
        <v>186</v>
      </c>
      <c r="U59" s="17" t="s">
        <v>242</v>
      </c>
      <c r="V59" s="20">
        <v>45533</v>
      </c>
      <c r="W59" s="18" t="s">
        <v>186</v>
      </c>
      <c r="X59" s="21" t="s">
        <v>65</v>
      </c>
      <c r="Y59" s="19">
        <f t="shared" si="16"/>
        <v>1</v>
      </c>
      <c r="Z59" s="16" t="s">
        <v>66</v>
      </c>
      <c r="AA59" s="21" t="s">
        <v>65</v>
      </c>
      <c r="AB59" s="19">
        <f t="shared" si="17"/>
        <v>1</v>
      </c>
      <c r="AC59" s="16" t="s">
        <v>66</v>
      </c>
      <c r="AD59" s="21" t="s">
        <v>65</v>
      </c>
      <c r="AE59" s="19">
        <f t="shared" si="18"/>
        <v>1</v>
      </c>
      <c r="AF59" s="16" t="s">
        <v>66</v>
      </c>
      <c r="AG59" s="19">
        <f t="shared" si="3"/>
        <v>1</v>
      </c>
      <c r="AH59" s="21" t="str">
        <f t="shared" si="19"/>
        <v>Bajo</v>
      </c>
      <c r="AI59" s="21" t="str">
        <f t="shared" si="20"/>
        <v>Público</v>
      </c>
      <c r="AJ59" s="21" t="str">
        <f t="shared" si="21"/>
        <v>I2</v>
      </c>
      <c r="AK59" s="21" t="str">
        <f t="shared" si="22"/>
        <v>D2</v>
      </c>
      <c r="AL59" s="19" t="s">
        <v>54</v>
      </c>
      <c r="AM59" s="19" t="s">
        <v>54</v>
      </c>
      <c r="AN59" s="23"/>
    </row>
    <row r="60" spans="1:40" ht="49.5" customHeight="1" x14ac:dyDescent="0.25">
      <c r="A60" s="23"/>
      <c r="B60" s="14"/>
      <c r="C60" s="15" t="s">
        <v>249</v>
      </c>
      <c r="D60" s="15" t="s">
        <v>250</v>
      </c>
      <c r="E60" s="15" t="s">
        <v>50</v>
      </c>
      <c r="F60" s="15" t="s">
        <v>236</v>
      </c>
      <c r="G60" s="16" t="s">
        <v>52</v>
      </c>
      <c r="H60" s="17" t="s">
        <v>53</v>
      </c>
      <c r="I60" s="16" t="s">
        <v>54</v>
      </c>
      <c r="J60" s="17" t="s">
        <v>55</v>
      </c>
      <c r="K60" s="16" t="s">
        <v>184</v>
      </c>
      <c r="L60" s="18" t="s">
        <v>237</v>
      </c>
      <c r="M60" s="16" t="s">
        <v>72</v>
      </c>
      <c r="N60" s="18" t="s">
        <v>192</v>
      </c>
      <c r="O60" s="17" t="s">
        <v>53</v>
      </c>
      <c r="P60" s="17" t="s">
        <v>54</v>
      </c>
      <c r="Q60" s="18" t="s">
        <v>236</v>
      </c>
      <c r="R60" s="30" t="s">
        <v>61</v>
      </c>
      <c r="S60" s="16" t="s">
        <v>62</v>
      </c>
      <c r="T60" s="19" t="s">
        <v>187</v>
      </c>
      <c r="U60" s="17" t="s">
        <v>242</v>
      </c>
      <c r="V60" s="20">
        <v>45533</v>
      </c>
      <c r="W60" s="18" t="s">
        <v>186</v>
      </c>
      <c r="X60" s="21" t="s">
        <v>74</v>
      </c>
      <c r="Y60" s="19">
        <f t="shared" si="16"/>
        <v>2</v>
      </c>
      <c r="Z60" s="15" t="s">
        <v>251</v>
      </c>
      <c r="AA60" s="21" t="s">
        <v>65</v>
      </c>
      <c r="AB60" s="19">
        <f t="shared" si="17"/>
        <v>1</v>
      </c>
      <c r="AC60" s="16" t="s">
        <v>66</v>
      </c>
      <c r="AD60" s="21" t="s">
        <v>65</v>
      </c>
      <c r="AE60" s="19">
        <f t="shared" si="18"/>
        <v>1</v>
      </c>
      <c r="AF60" s="16" t="s">
        <v>66</v>
      </c>
      <c r="AG60" s="19">
        <f t="shared" si="3"/>
        <v>2</v>
      </c>
      <c r="AH60" s="21" t="str">
        <f t="shared" si="19"/>
        <v>Medio</v>
      </c>
      <c r="AI60" s="21" t="str">
        <f t="shared" si="20"/>
        <v>Público Clasificado</v>
      </c>
      <c r="AJ60" s="21" t="str">
        <f t="shared" si="21"/>
        <v>I2</v>
      </c>
      <c r="AK60" s="21" t="str">
        <f t="shared" si="22"/>
        <v>D2</v>
      </c>
      <c r="AL60" s="19" t="s">
        <v>54</v>
      </c>
      <c r="AM60" s="19" t="s">
        <v>54</v>
      </c>
      <c r="AN60" s="23"/>
    </row>
    <row r="61" spans="1:40" ht="49.5" customHeight="1" x14ac:dyDescent="0.25">
      <c r="A61" s="23"/>
      <c r="B61" s="14"/>
      <c r="C61" s="15" t="s">
        <v>252</v>
      </c>
      <c r="D61" s="15" t="s">
        <v>253</v>
      </c>
      <c r="E61" s="15" t="s">
        <v>50</v>
      </c>
      <c r="F61" s="15" t="s">
        <v>236</v>
      </c>
      <c r="G61" s="16" t="s">
        <v>52</v>
      </c>
      <c r="H61" s="17" t="s">
        <v>53</v>
      </c>
      <c r="I61" s="16" t="s">
        <v>54</v>
      </c>
      <c r="J61" s="17" t="s">
        <v>55</v>
      </c>
      <c r="K61" s="16" t="s">
        <v>184</v>
      </c>
      <c r="L61" s="18" t="s">
        <v>237</v>
      </c>
      <c r="M61" s="16" t="s">
        <v>72</v>
      </c>
      <c r="N61" s="18" t="s">
        <v>192</v>
      </c>
      <c r="O61" s="17" t="s">
        <v>53</v>
      </c>
      <c r="P61" s="17" t="s">
        <v>54</v>
      </c>
      <c r="Q61" s="18" t="s">
        <v>236</v>
      </c>
      <c r="R61" s="30" t="s">
        <v>61</v>
      </c>
      <c r="S61" s="16" t="s">
        <v>62</v>
      </c>
      <c r="T61" s="17" t="s">
        <v>201</v>
      </c>
      <c r="U61" s="19" t="s">
        <v>64</v>
      </c>
      <c r="V61" s="20">
        <v>45533</v>
      </c>
      <c r="W61" s="18" t="s">
        <v>186</v>
      </c>
      <c r="X61" s="21" t="s">
        <v>74</v>
      </c>
      <c r="Y61" s="19">
        <f t="shared" si="16"/>
        <v>2</v>
      </c>
      <c r="Z61" s="15" t="s">
        <v>254</v>
      </c>
      <c r="AA61" s="21" t="s">
        <v>65</v>
      </c>
      <c r="AB61" s="19">
        <f t="shared" si="17"/>
        <v>1</v>
      </c>
      <c r="AC61" s="16" t="s">
        <v>66</v>
      </c>
      <c r="AD61" s="21" t="s">
        <v>65</v>
      </c>
      <c r="AE61" s="19">
        <f t="shared" si="18"/>
        <v>1</v>
      </c>
      <c r="AF61" s="16" t="s">
        <v>66</v>
      </c>
      <c r="AG61" s="19">
        <f t="shared" si="3"/>
        <v>2</v>
      </c>
      <c r="AH61" s="21" t="str">
        <f t="shared" si="19"/>
        <v>Medio</v>
      </c>
      <c r="AI61" s="21" t="str">
        <f t="shared" si="20"/>
        <v>Público Clasificado</v>
      </c>
      <c r="AJ61" s="21" t="str">
        <f t="shared" si="21"/>
        <v>I2</v>
      </c>
      <c r="AK61" s="21" t="str">
        <f t="shared" si="22"/>
        <v>D2</v>
      </c>
      <c r="AL61" s="19" t="s">
        <v>54</v>
      </c>
      <c r="AM61" s="19" t="s">
        <v>54</v>
      </c>
      <c r="AN61" s="23"/>
    </row>
    <row r="62" spans="1:40" ht="49.5" customHeight="1" x14ac:dyDescent="0.25">
      <c r="A62" s="23"/>
      <c r="B62" s="14"/>
      <c r="C62" s="15" t="s">
        <v>255</v>
      </c>
      <c r="D62" s="15" t="s">
        <v>256</v>
      </c>
      <c r="E62" s="15" t="s">
        <v>50</v>
      </c>
      <c r="F62" s="15" t="s">
        <v>236</v>
      </c>
      <c r="G62" s="16" t="s">
        <v>52</v>
      </c>
      <c r="H62" s="17" t="s">
        <v>53</v>
      </c>
      <c r="I62" s="16" t="s">
        <v>54</v>
      </c>
      <c r="J62" s="17" t="s">
        <v>55</v>
      </c>
      <c r="K62" s="16" t="s">
        <v>184</v>
      </c>
      <c r="L62" s="18" t="s">
        <v>237</v>
      </c>
      <c r="M62" s="16" t="s">
        <v>72</v>
      </c>
      <c r="N62" s="18" t="s">
        <v>192</v>
      </c>
      <c r="O62" s="17" t="s">
        <v>53</v>
      </c>
      <c r="P62" s="17" t="s">
        <v>54</v>
      </c>
      <c r="Q62" s="18" t="s">
        <v>236</v>
      </c>
      <c r="R62" s="30" t="s">
        <v>61</v>
      </c>
      <c r="S62" s="16" t="s">
        <v>62</v>
      </c>
      <c r="T62" s="19" t="s">
        <v>63</v>
      </c>
      <c r="U62" s="19" t="s">
        <v>64</v>
      </c>
      <c r="V62" s="20">
        <v>45533</v>
      </c>
      <c r="W62" s="18" t="s">
        <v>186</v>
      </c>
      <c r="X62" s="21" t="s">
        <v>74</v>
      </c>
      <c r="Y62" s="19">
        <f t="shared" si="16"/>
        <v>2</v>
      </c>
      <c r="Z62" s="15" t="s">
        <v>257</v>
      </c>
      <c r="AA62" s="21" t="s">
        <v>65</v>
      </c>
      <c r="AB62" s="19">
        <f t="shared" si="17"/>
        <v>1</v>
      </c>
      <c r="AC62" s="16" t="s">
        <v>66</v>
      </c>
      <c r="AD62" s="21" t="s">
        <v>65</v>
      </c>
      <c r="AE62" s="19">
        <f t="shared" si="18"/>
        <v>1</v>
      </c>
      <c r="AF62" s="16" t="s">
        <v>66</v>
      </c>
      <c r="AG62" s="19">
        <f t="shared" si="3"/>
        <v>2</v>
      </c>
      <c r="AH62" s="21" t="str">
        <f t="shared" si="19"/>
        <v>Medio</v>
      </c>
      <c r="AI62" s="21" t="str">
        <f t="shared" si="20"/>
        <v>Público Clasificado</v>
      </c>
      <c r="AJ62" s="21" t="str">
        <f t="shared" si="21"/>
        <v>I2</v>
      </c>
      <c r="AK62" s="21" t="str">
        <f t="shared" si="22"/>
        <v>D2</v>
      </c>
      <c r="AL62" s="19" t="s">
        <v>54</v>
      </c>
      <c r="AM62" s="19" t="s">
        <v>54</v>
      </c>
      <c r="AN62" s="23"/>
    </row>
    <row r="63" spans="1:40" ht="49.5" customHeight="1" x14ac:dyDescent="0.25">
      <c r="A63" s="23"/>
      <c r="B63" s="14"/>
      <c r="C63" s="15" t="s">
        <v>258</v>
      </c>
      <c r="D63" s="15" t="s">
        <v>259</v>
      </c>
      <c r="E63" s="15" t="s">
        <v>50</v>
      </c>
      <c r="F63" s="15" t="s">
        <v>236</v>
      </c>
      <c r="G63" s="16" t="s">
        <v>52</v>
      </c>
      <c r="H63" s="17" t="s">
        <v>53</v>
      </c>
      <c r="I63" s="16" t="s">
        <v>54</v>
      </c>
      <c r="J63" s="17" t="s">
        <v>55</v>
      </c>
      <c r="K63" s="16" t="s">
        <v>184</v>
      </c>
      <c r="L63" s="18" t="s">
        <v>237</v>
      </c>
      <c r="M63" s="16" t="s">
        <v>72</v>
      </c>
      <c r="N63" s="18" t="s">
        <v>192</v>
      </c>
      <c r="O63" s="17" t="s">
        <v>53</v>
      </c>
      <c r="P63" s="17" t="s">
        <v>54</v>
      </c>
      <c r="Q63" s="18" t="s">
        <v>236</v>
      </c>
      <c r="R63" s="30" t="s">
        <v>61</v>
      </c>
      <c r="S63" s="16" t="s">
        <v>62</v>
      </c>
      <c r="T63" s="19" t="s">
        <v>63</v>
      </c>
      <c r="U63" s="19" t="s">
        <v>64</v>
      </c>
      <c r="V63" s="20">
        <v>45533</v>
      </c>
      <c r="W63" s="18" t="s">
        <v>186</v>
      </c>
      <c r="X63" s="21" t="s">
        <v>74</v>
      </c>
      <c r="Y63" s="19">
        <f t="shared" si="16"/>
        <v>2</v>
      </c>
      <c r="Z63" s="15" t="s">
        <v>257</v>
      </c>
      <c r="AA63" s="21" t="s">
        <v>65</v>
      </c>
      <c r="AB63" s="19">
        <f t="shared" si="17"/>
        <v>1</v>
      </c>
      <c r="AC63" s="16" t="s">
        <v>66</v>
      </c>
      <c r="AD63" s="21" t="s">
        <v>65</v>
      </c>
      <c r="AE63" s="19">
        <f t="shared" si="18"/>
        <v>1</v>
      </c>
      <c r="AF63" s="16" t="s">
        <v>66</v>
      </c>
      <c r="AG63" s="19">
        <f t="shared" si="3"/>
        <v>2</v>
      </c>
      <c r="AH63" s="21" t="str">
        <f t="shared" si="19"/>
        <v>Medio</v>
      </c>
      <c r="AI63" s="21" t="str">
        <f t="shared" si="20"/>
        <v>Público Clasificado</v>
      </c>
      <c r="AJ63" s="21" t="str">
        <f t="shared" si="21"/>
        <v>I2</v>
      </c>
      <c r="AK63" s="21" t="str">
        <f t="shared" si="22"/>
        <v>D2</v>
      </c>
      <c r="AL63" s="19" t="s">
        <v>54</v>
      </c>
      <c r="AM63" s="19" t="s">
        <v>54</v>
      </c>
      <c r="AN63" s="23"/>
    </row>
    <row r="64" spans="1:40" ht="49.5" customHeight="1" x14ac:dyDescent="0.25">
      <c r="A64" s="23"/>
      <c r="B64" s="14"/>
      <c r="C64" s="15" t="s">
        <v>260</v>
      </c>
      <c r="D64" s="15" t="s">
        <v>261</v>
      </c>
      <c r="E64" s="15" t="s">
        <v>50</v>
      </c>
      <c r="F64" s="15" t="s">
        <v>236</v>
      </c>
      <c r="G64" s="16" t="s">
        <v>52</v>
      </c>
      <c r="H64" s="17" t="s">
        <v>53</v>
      </c>
      <c r="I64" s="16" t="s">
        <v>54</v>
      </c>
      <c r="J64" s="17" t="s">
        <v>55</v>
      </c>
      <c r="K64" s="16" t="s">
        <v>184</v>
      </c>
      <c r="L64" s="18" t="s">
        <v>237</v>
      </c>
      <c r="M64" s="16" t="s">
        <v>72</v>
      </c>
      <c r="N64" s="16" t="s">
        <v>72</v>
      </c>
      <c r="O64" s="17" t="s">
        <v>53</v>
      </c>
      <c r="P64" s="17" t="s">
        <v>54</v>
      </c>
      <c r="Q64" s="18" t="s">
        <v>236</v>
      </c>
      <c r="R64" s="30" t="s">
        <v>61</v>
      </c>
      <c r="S64" s="16" t="s">
        <v>62</v>
      </c>
      <c r="T64" s="17" t="s">
        <v>262</v>
      </c>
      <c r="U64" s="19" t="s">
        <v>64</v>
      </c>
      <c r="V64" s="20">
        <v>45533</v>
      </c>
      <c r="W64" s="18" t="s">
        <v>186</v>
      </c>
      <c r="X64" s="21" t="s">
        <v>74</v>
      </c>
      <c r="Y64" s="19">
        <f t="shared" si="16"/>
        <v>2</v>
      </c>
      <c r="Z64" s="15" t="s">
        <v>257</v>
      </c>
      <c r="AA64" s="21" t="s">
        <v>65</v>
      </c>
      <c r="AB64" s="19">
        <f t="shared" si="17"/>
        <v>1</v>
      </c>
      <c r="AC64" s="16" t="s">
        <v>66</v>
      </c>
      <c r="AD64" s="21" t="s">
        <v>65</v>
      </c>
      <c r="AE64" s="19">
        <f t="shared" si="18"/>
        <v>1</v>
      </c>
      <c r="AF64" s="16" t="s">
        <v>66</v>
      </c>
      <c r="AG64" s="19">
        <f t="shared" si="3"/>
        <v>2</v>
      </c>
      <c r="AH64" s="21" t="str">
        <f t="shared" si="19"/>
        <v>Medio</v>
      </c>
      <c r="AI64" s="21" t="str">
        <f t="shared" si="20"/>
        <v>Público Clasificado</v>
      </c>
      <c r="AJ64" s="21" t="str">
        <f t="shared" si="21"/>
        <v>I2</v>
      </c>
      <c r="AK64" s="21" t="str">
        <f t="shared" si="22"/>
        <v>D2</v>
      </c>
      <c r="AL64" s="19" t="s">
        <v>54</v>
      </c>
      <c r="AM64" s="19" t="s">
        <v>54</v>
      </c>
      <c r="AN64" s="23"/>
    </row>
    <row r="65" spans="1:40" ht="49.5" customHeight="1" x14ac:dyDescent="0.25">
      <c r="A65" s="23"/>
      <c r="B65" s="14"/>
      <c r="C65" s="15" t="s">
        <v>263</v>
      </c>
      <c r="D65" s="15" t="s">
        <v>264</v>
      </c>
      <c r="E65" s="15" t="s">
        <v>50</v>
      </c>
      <c r="F65" s="15" t="s">
        <v>236</v>
      </c>
      <c r="G65" s="16" t="s">
        <v>52</v>
      </c>
      <c r="H65" s="17" t="s">
        <v>53</v>
      </c>
      <c r="I65" s="16" t="s">
        <v>54</v>
      </c>
      <c r="J65" s="17" t="s">
        <v>55</v>
      </c>
      <c r="K65" s="16" t="s">
        <v>184</v>
      </c>
      <c r="L65" s="18" t="s">
        <v>237</v>
      </c>
      <c r="M65" s="16" t="s">
        <v>72</v>
      </c>
      <c r="N65" s="16" t="s">
        <v>72</v>
      </c>
      <c r="O65" s="17" t="s">
        <v>53</v>
      </c>
      <c r="P65" s="17" t="s">
        <v>54</v>
      </c>
      <c r="Q65" s="18" t="s">
        <v>236</v>
      </c>
      <c r="R65" s="30" t="s">
        <v>61</v>
      </c>
      <c r="S65" s="16" t="s">
        <v>62</v>
      </c>
      <c r="T65" s="17" t="s">
        <v>201</v>
      </c>
      <c r="U65" s="19" t="s">
        <v>64</v>
      </c>
      <c r="V65" s="20">
        <v>45533</v>
      </c>
      <c r="W65" s="18" t="s">
        <v>186</v>
      </c>
      <c r="X65" s="21" t="s">
        <v>74</v>
      </c>
      <c r="Y65" s="19">
        <f t="shared" si="16"/>
        <v>2</v>
      </c>
      <c r="Z65" s="15" t="s">
        <v>265</v>
      </c>
      <c r="AA65" s="21" t="s">
        <v>65</v>
      </c>
      <c r="AB65" s="19">
        <f t="shared" si="17"/>
        <v>1</v>
      </c>
      <c r="AC65" s="16" t="s">
        <v>66</v>
      </c>
      <c r="AD65" s="21" t="s">
        <v>65</v>
      </c>
      <c r="AE65" s="19">
        <f t="shared" si="18"/>
        <v>1</v>
      </c>
      <c r="AF65" s="16" t="s">
        <v>66</v>
      </c>
      <c r="AG65" s="19">
        <f t="shared" si="3"/>
        <v>2</v>
      </c>
      <c r="AH65" s="21" t="str">
        <f t="shared" si="19"/>
        <v>Medio</v>
      </c>
      <c r="AI65" s="21" t="str">
        <f t="shared" si="20"/>
        <v>Público Clasificado</v>
      </c>
      <c r="AJ65" s="21" t="str">
        <f t="shared" si="21"/>
        <v>I2</v>
      </c>
      <c r="AK65" s="21" t="str">
        <f t="shared" si="22"/>
        <v>D2</v>
      </c>
      <c r="AL65" s="19" t="s">
        <v>54</v>
      </c>
      <c r="AM65" s="19" t="s">
        <v>54</v>
      </c>
      <c r="AN65" s="23"/>
    </row>
    <row r="66" spans="1:40" ht="49.5" customHeight="1" x14ac:dyDescent="0.25">
      <c r="A66" s="23"/>
      <c r="B66" s="14"/>
      <c r="C66" s="15" t="s">
        <v>266</v>
      </c>
      <c r="D66" s="15" t="s">
        <v>267</v>
      </c>
      <c r="E66" s="15" t="s">
        <v>50</v>
      </c>
      <c r="F66" s="15" t="s">
        <v>236</v>
      </c>
      <c r="G66" s="16" t="s">
        <v>52</v>
      </c>
      <c r="H66" s="17" t="s">
        <v>53</v>
      </c>
      <c r="I66" s="16" t="s">
        <v>54</v>
      </c>
      <c r="J66" s="17" t="s">
        <v>55</v>
      </c>
      <c r="K66" s="16" t="s">
        <v>184</v>
      </c>
      <c r="L66" s="18" t="s">
        <v>237</v>
      </c>
      <c r="M66" s="16" t="s">
        <v>72</v>
      </c>
      <c r="N66" s="18" t="s">
        <v>192</v>
      </c>
      <c r="O66" s="17" t="s">
        <v>53</v>
      </c>
      <c r="P66" s="17" t="s">
        <v>54</v>
      </c>
      <c r="Q66" s="18" t="s">
        <v>236</v>
      </c>
      <c r="R66" s="30" t="s">
        <v>61</v>
      </c>
      <c r="S66" s="16" t="s">
        <v>62</v>
      </c>
      <c r="T66" s="19" t="s">
        <v>187</v>
      </c>
      <c r="U66" s="17" t="s">
        <v>186</v>
      </c>
      <c r="V66" s="20">
        <v>45533</v>
      </c>
      <c r="W66" s="18" t="s">
        <v>186</v>
      </c>
      <c r="X66" s="21" t="s">
        <v>65</v>
      </c>
      <c r="Y66" s="19">
        <f t="shared" si="16"/>
        <v>1</v>
      </c>
      <c r="Z66" s="16" t="s">
        <v>66</v>
      </c>
      <c r="AA66" s="21" t="s">
        <v>65</v>
      </c>
      <c r="AB66" s="19">
        <f t="shared" si="17"/>
        <v>1</v>
      </c>
      <c r="AC66" s="16" t="s">
        <v>66</v>
      </c>
      <c r="AD66" s="21" t="s">
        <v>65</v>
      </c>
      <c r="AE66" s="19">
        <f t="shared" si="18"/>
        <v>1</v>
      </c>
      <c r="AF66" s="16" t="s">
        <v>66</v>
      </c>
      <c r="AG66" s="19">
        <f t="shared" si="3"/>
        <v>1</v>
      </c>
      <c r="AH66" s="21" t="str">
        <f t="shared" si="19"/>
        <v>Bajo</v>
      </c>
      <c r="AI66" s="21" t="str">
        <f t="shared" si="20"/>
        <v>Público</v>
      </c>
      <c r="AJ66" s="21" t="str">
        <f t="shared" si="21"/>
        <v>I2</v>
      </c>
      <c r="AK66" s="21" t="str">
        <f t="shared" si="22"/>
        <v>D2</v>
      </c>
      <c r="AL66" s="19" t="s">
        <v>54</v>
      </c>
      <c r="AM66" s="19" t="s">
        <v>54</v>
      </c>
      <c r="AN66" s="23"/>
    </row>
    <row r="67" spans="1:40" ht="49.5" customHeight="1" x14ac:dyDescent="0.25">
      <c r="A67" s="23"/>
      <c r="B67" s="14"/>
      <c r="C67" s="15" t="s">
        <v>268</v>
      </c>
      <c r="D67" s="15" t="s">
        <v>269</v>
      </c>
      <c r="E67" s="15" t="s">
        <v>50</v>
      </c>
      <c r="F67" s="15" t="s">
        <v>236</v>
      </c>
      <c r="G67" s="16" t="s">
        <v>52</v>
      </c>
      <c r="H67" s="17" t="s">
        <v>53</v>
      </c>
      <c r="I67" s="16" t="s">
        <v>54</v>
      </c>
      <c r="J67" s="17" t="s">
        <v>55</v>
      </c>
      <c r="K67" s="16" t="s">
        <v>521</v>
      </c>
      <c r="L67" s="18" t="s">
        <v>237</v>
      </c>
      <c r="M67" s="16" t="s">
        <v>72</v>
      </c>
      <c r="N67" s="16" t="s">
        <v>72</v>
      </c>
      <c r="O67" s="17" t="s">
        <v>53</v>
      </c>
      <c r="P67" s="17" t="s">
        <v>54</v>
      </c>
      <c r="Q67" s="18" t="s">
        <v>236</v>
      </c>
      <c r="R67" s="30" t="s">
        <v>61</v>
      </c>
      <c r="S67" s="16" t="s">
        <v>62</v>
      </c>
      <c r="T67" s="17" t="s">
        <v>242</v>
      </c>
      <c r="U67" s="19" t="s">
        <v>64</v>
      </c>
      <c r="V67" s="20">
        <v>45533</v>
      </c>
      <c r="W67" s="18" t="s">
        <v>186</v>
      </c>
      <c r="X67" s="21" t="s">
        <v>83</v>
      </c>
      <c r="Y67" s="19">
        <f t="shared" si="16"/>
        <v>3</v>
      </c>
      <c r="Z67" s="15" t="s">
        <v>270</v>
      </c>
      <c r="AA67" s="21" t="s">
        <v>65</v>
      </c>
      <c r="AB67" s="19">
        <f t="shared" si="17"/>
        <v>1</v>
      </c>
      <c r="AC67" s="16" t="s">
        <v>66</v>
      </c>
      <c r="AD67" s="21" t="s">
        <v>65</v>
      </c>
      <c r="AE67" s="19">
        <f t="shared" si="18"/>
        <v>1</v>
      </c>
      <c r="AF67" s="15" t="s">
        <v>523</v>
      </c>
      <c r="AG67" s="19">
        <f t="shared" si="3"/>
        <v>3</v>
      </c>
      <c r="AH67" s="21" t="str">
        <f t="shared" si="19"/>
        <v>Alto</v>
      </c>
      <c r="AI67" s="21" t="str">
        <f t="shared" si="20"/>
        <v>Público Reservado</v>
      </c>
      <c r="AJ67" s="21" t="str">
        <f t="shared" si="21"/>
        <v>I2</v>
      </c>
      <c r="AK67" s="21" t="str">
        <f t="shared" si="22"/>
        <v>D2</v>
      </c>
      <c r="AL67" s="19" t="s">
        <v>54</v>
      </c>
      <c r="AM67" s="19" t="s">
        <v>54</v>
      </c>
      <c r="AN67" s="23"/>
    </row>
    <row r="68" spans="1:40" ht="49.5" customHeight="1" x14ac:dyDescent="0.25">
      <c r="A68" s="23"/>
      <c r="B68" s="14"/>
      <c r="C68" s="15" t="s">
        <v>271</v>
      </c>
      <c r="D68" s="15" t="s">
        <v>272</v>
      </c>
      <c r="E68" s="15" t="s">
        <v>50</v>
      </c>
      <c r="F68" s="15" t="s">
        <v>236</v>
      </c>
      <c r="G68" s="16" t="s">
        <v>52</v>
      </c>
      <c r="H68" s="17" t="s">
        <v>53</v>
      </c>
      <c r="I68" s="16" t="s">
        <v>54</v>
      </c>
      <c r="J68" s="17" t="s">
        <v>55</v>
      </c>
      <c r="K68" s="15" t="s">
        <v>273</v>
      </c>
      <c r="L68" s="18" t="s">
        <v>237</v>
      </c>
      <c r="M68" s="16" t="s">
        <v>72</v>
      </c>
      <c r="N68" s="18" t="s">
        <v>192</v>
      </c>
      <c r="O68" s="17" t="s">
        <v>53</v>
      </c>
      <c r="P68" s="17" t="s">
        <v>54</v>
      </c>
      <c r="Q68" s="18" t="s">
        <v>236</v>
      </c>
      <c r="R68" s="30" t="s">
        <v>61</v>
      </c>
      <c r="S68" s="16" t="s">
        <v>62</v>
      </c>
      <c r="T68" s="19" t="s">
        <v>63</v>
      </c>
      <c r="U68" s="19" t="s">
        <v>64</v>
      </c>
      <c r="V68" s="20">
        <v>45533</v>
      </c>
      <c r="W68" s="18" t="s">
        <v>186</v>
      </c>
      <c r="X68" s="21" t="s">
        <v>65</v>
      </c>
      <c r="Y68" s="19">
        <f t="shared" si="16"/>
        <v>1</v>
      </c>
      <c r="Z68" s="16" t="s">
        <v>66</v>
      </c>
      <c r="AA68" s="21" t="s">
        <v>65</v>
      </c>
      <c r="AB68" s="19">
        <f t="shared" si="17"/>
        <v>1</v>
      </c>
      <c r="AC68" s="16" t="s">
        <v>66</v>
      </c>
      <c r="AD68" s="21" t="s">
        <v>65</v>
      </c>
      <c r="AE68" s="19">
        <f t="shared" si="18"/>
        <v>1</v>
      </c>
      <c r="AF68" s="16" t="s">
        <v>66</v>
      </c>
      <c r="AG68" s="19">
        <f t="shared" si="3"/>
        <v>1</v>
      </c>
      <c r="AH68" s="21" t="str">
        <f t="shared" si="19"/>
        <v>Bajo</v>
      </c>
      <c r="AI68" s="21" t="str">
        <f t="shared" si="20"/>
        <v>Público</v>
      </c>
      <c r="AJ68" s="21" t="str">
        <f t="shared" si="21"/>
        <v>I2</v>
      </c>
      <c r="AK68" s="21" t="str">
        <f t="shared" si="22"/>
        <v>D2</v>
      </c>
      <c r="AL68" s="19" t="s">
        <v>54</v>
      </c>
      <c r="AM68" s="19" t="s">
        <v>54</v>
      </c>
      <c r="AN68" s="23"/>
    </row>
    <row r="69" spans="1:40" ht="49.5" customHeight="1" x14ac:dyDescent="0.25">
      <c r="A69" s="23"/>
      <c r="B69" s="14"/>
      <c r="C69" s="15" t="s">
        <v>274</v>
      </c>
      <c r="D69" s="15" t="s">
        <v>275</v>
      </c>
      <c r="E69" s="15" t="s">
        <v>50</v>
      </c>
      <c r="F69" s="15" t="s">
        <v>236</v>
      </c>
      <c r="G69" s="16" t="s">
        <v>52</v>
      </c>
      <c r="H69" s="17" t="s">
        <v>53</v>
      </c>
      <c r="I69" s="16" t="s">
        <v>54</v>
      </c>
      <c r="J69" s="17" t="s">
        <v>55</v>
      </c>
      <c r="K69" s="15" t="s">
        <v>273</v>
      </c>
      <c r="L69" s="18" t="s">
        <v>237</v>
      </c>
      <c r="M69" s="16" t="s">
        <v>72</v>
      </c>
      <c r="N69" s="18" t="s">
        <v>192</v>
      </c>
      <c r="O69" s="17" t="s">
        <v>55</v>
      </c>
      <c r="P69" s="17" t="s">
        <v>60</v>
      </c>
      <c r="Q69" s="18" t="s">
        <v>236</v>
      </c>
      <c r="R69" s="30" t="s">
        <v>61</v>
      </c>
      <c r="S69" s="16" t="s">
        <v>62</v>
      </c>
      <c r="T69" s="19" t="s">
        <v>63</v>
      </c>
      <c r="U69" s="19" t="s">
        <v>64</v>
      </c>
      <c r="V69" s="20">
        <v>45533</v>
      </c>
      <c r="W69" s="18" t="s">
        <v>186</v>
      </c>
      <c r="X69" s="21" t="s">
        <v>65</v>
      </c>
      <c r="Y69" s="19">
        <f t="shared" si="16"/>
        <v>1</v>
      </c>
      <c r="Z69" s="16" t="s">
        <v>66</v>
      </c>
      <c r="AA69" s="21" t="s">
        <v>65</v>
      </c>
      <c r="AB69" s="19">
        <f t="shared" si="17"/>
        <v>1</v>
      </c>
      <c r="AC69" s="16" t="s">
        <v>66</v>
      </c>
      <c r="AD69" s="21" t="s">
        <v>65</v>
      </c>
      <c r="AE69" s="19">
        <f t="shared" si="18"/>
        <v>1</v>
      </c>
      <c r="AF69" s="16" t="s">
        <v>66</v>
      </c>
      <c r="AG69" s="19">
        <f t="shared" si="3"/>
        <v>1</v>
      </c>
      <c r="AH69" s="21" t="str">
        <f t="shared" si="19"/>
        <v>Bajo</v>
      </c>
      <c r="AI69" s="21" t="str">
        <f t="shared" si="20"/>
        <v>Público</v>
      </c>
      <c r="AJ69" s="21" t="str">
        <f t="shared" si="21"/>
        <v>I2</v>
      </c>
      <c r="AK69" s="21" t="str">
        <f t="shared" si="22"/>
        <v>D2</v>
      </c>
      <c r="AL69" s="19" t="s">
        <v>54</v>
      </c>
      <c r="AM69" s="19" t="s">
        <v>54</v>
      </c>
      <c r="AN69" s="23"/>
    </row>
    <row r="70" spans="1:40" ht="49.5" customHeight="1" x14ac:dyDescent="0.25">
      <c r="A70" s="23"/>
      <c r="B70" s="14"/>
      <c r="C70" s="15" t="s">
        <v>276</v>
      </c>
      <c r="D70" s="15" t="s">
        <v>277</v>
      </c>
      <c r="E70" s="15" t="s">
        <v>50</v>
      </c>
      <c r="F70" s="15" t="s">
        <v>236</v>
      </c>
      <c r="G70" s="16" t="s">
        <v>108</v>
      </c>
      <c r="H70" s="19" t="s">
        <v>55</v>
      </c>
      <c r="I70" s="16" t="s">
        <v>129</v>
      </c>
      <c r="J70" s="19" t="s">
        <v>55</v>
      </c>
      <c r="K70" s="15" t="s">
        <v>278</v>
      </c>
      <c r="L70" s="18" t="s">
        <v>237</v>
      </c>
      <c r="M70" s="16" t="s">
        <v>72</v>
      </c>
      <c r="N70" s="16" t="s">
        <v>72</v>
      </c>
      <c r="O70" s="17" t="s">
        <v>53</v>
      </c>
      <c r="P70" s="17" t="s">
        <v>54</v>
      </c>
      <c r="Q70" s="18" t="s">
        <v>54</v>
      </c>
      <c r="R70" s="18" t="s">
        <v>61</v>
      </c>
      <c r="S70" s="16" t="s">
        <v>54</v>
      </c>
      <c r="T70" s="19" t="s">
        <v>54</v>
      </c>
      <c r="U70" s="19" t="s">
        <v>54</v>
      </c>
      <c r="V70" s="20">
        <v>45533</v>
      </c>
      <c r="W70" s="18" t="s">
        <v>186</v>
      </c>
      <c r="X70" s="21" t="s">
        <v>83</v>
      </c>
      <c r="Y70" s="19">
        <f t="shared" si="16"/>
        <v>3</v>
      </c>
      <c r="Z70" s="16" t="s">
        <v>279</v>
      </c>
      <c r="AA70" s="21" t="s">
        <v>83</v>
      </c>
      <c r="AB70" s="19">
        <f t="shared" si="17"/>
        <v>3</v>
      </c>
      <c r="AC70" s="16" t="s">
        <v>279</v>
      </c>
      <c r="AD70" s="21" t="s">
        <v>83</v>
      </c>
      <c r="AE70" s="19">
        <f t="shared" si="18"/>
        <v>3</v>
      </c>
      <c r="AF70" s="16" t="s">
        <v>280</v>
      </c>
      <c r="AG70" s="19">
        <f t="shared" si="3"/>
        <v>3</v>
      </c>
      <c r="AH70" s="21" t="str">
        <f t="shared" si="19"/>
        <v>Alto</v>
      </c>
      <c r="AI70" s="21" t="str">
        <f t="shared" si="20"/>
        <v>Público Reservado</v>
      </c>
      <c r="AJ70" s="21" t="str">
        <f t="shared" si="21"/>
        <v>I1</v>
      </c>
      <c r="AK70" s="21" t="str">
        <f t="shared" si="22"/>
        <v>D1</v>
      </c>
      <c r="AL70" s="19" t="s">
        <v>54</v>
      </c>
      <c r="AM70" s="19" t="s">
        <v>54</v>
      </c>
      <c r="AN70" s="23"/>
    </row>
    <row r="71" spans="1:40" ht="49.5" customHeight="1" x14ac:dyDescent="0.25">
      <c r="A71" s="23"/>
      <c r="B71" s="14"/>
      <c r="C71" s="15" t="s">
        <v>281</v>
      </c>
      <c r="D71" s="15" t="s">
        <v>282</v>
      </c>
      <c r="E71" s="15" t="s">
        <v>50</v>
      </c>
      <c r="F71" s="15" t="s">
        <v>236</v>
      </c>
      <c r="G71" s="16" t="s">
        <v>70</v>
      </c>
      <c r="H71" s="19" t="s">
        <v>55</v>
      </c>
      <c r="I71" s="16" t="s">
        <v>283</v>
      </c>
      <c r="J71" s="17" t="s">
        <v>55</v>
      </c>
      <c r="K71" s="15" t="s">
        <v>284</v>
      </c>
      <c r="L71" s="18" t="s">
        <v>237</v>
      </c>
      <c r="M71" s="16" t="s">
        <v>72</v>
      </c>
      <c r="N71" s="16" t="s">
        <v>72</v>
      </c>
      <c r="O71" s="17" t="s">
        <v>53</v>
      </c>
      <c r="P71" s="17" t="s">
        <v>54</v>
      </c>
      <c r="Q71" s="18" t="s">
        <v>54</v>
      </c>
      <c r="R71" s="18" t="s">
        <v>61</v>
      </c>
      <c r="S71" s="16" t="s">
        <v>54</v>
      </c>
      <c r="T71" s="19" t="s">
        <v>54</v>
      </c>
      <c r="U71" s="19" t="s">
        <v>54</v>
      </c>
      <c r="V71" s="20">
        <v>45533</v>
      </c>
      <c r="W71" s="18" t="s">
        <v>186</v>
      </c>
      <c r="X71" s="21" t="s">
        <v>83</v>
      </c>
      <c r="Y71" s="19">
        <f t="shared" si="16"/>
        <v>3</v>
      </c>
      <c r="Z71" s="16" t="s">
        <v>279</v>
      </c>
      <c r="AA71" s="21" t="s">
        <v>83</v>
      </c>
      <c r="AB71" s="19">
        <f t="shared" si="17"/>
        <v>3</v>
      </c>
      <c r="AC71" s="16" t="s">
        <v>279</v>
      </c>
      <c r="AD71" s="21" t="s">
        <v>83</v>
      </c>
      <c r="AE71" s="19">
        <f t="shared" si="18"/>
        <v>3</v>
      </c>
      <c r="AF71" s="16" t="s">
        <v>280</v>
      </c>
      <c r="AG71" s="19">
        <f t="shared" si="3"/>
        <v>3</v>
      </c>
      <c r="AH71" s="21" t="str">
        <f t="shared" si="19"/>
        <v>Alto</v>
      </c>
      <c r="AI71" s="21" t="str">
        <f t="shared" si="20"/>
        <v>Público Reservado</v>
      </c>
      <c r="AJ71" s="21" t="str">
        <f t="shared" si="21"/>
        <v>I1</v>
      </c>
      <c r="AK71" s="21" t="str">
        <f t="shared" si="22"/>
        <v>D1</v>
      </c>
      <c r="AL71" s="19" t="s">
        <v>54</v>
      </c>
      <c r="AM71" s="19" t="s">
        <v>54</v>
      </c>
      <c r="AN71" s="23"/>
    </row>
    <row r="72" spans="1:40" ht="49.5" customHeight="1" x14ac:dyDescent="0.25">
      <c r="A72" s="23"/>
      <c r="B72" s="14"/>
      <c r="C72" s="15" t="s">
        <v>286</v>
      </c>
      <c r="D72" s="15" t="s">
        <v>287</v>
      </c>
      <c r="E72" s="15" t="s">
        <v>50</v>
      </c>
      <c r="F72" s="15" t="s">
        <v>236</v>
      </c>
      <c r="G72" s="16" t="s">
        <v>52</v>
      </c>
      <c r="H72" s="17" t="s">
        <v>53</v>
      </c>
      <c r="I72" s="16" t="s">
        <v>54</v>
      </c>
      <c r="J72" s="17" t="s">
        <v>55</v>
      </c>
      <c r="K72" s="16" t="s">
        <v>288</v>
      </c>
      <c r="L72" s="18" t="s">
        <v>72</v>
      </c>
      <c r="M72" s="15" t="s">
        <v>285</v>
      </c>
      <c r="N72" s="15" t="s">
        <v>285</v>
      </c>
      <c r="O72" s="17" t="s">
        <v>53</v>
      </c>
      <c r="P72" s="17" t="s">
        <v>54</v>
      </c>
      <c r="Q72" s="18" t="s">
        <v>236</v>
      </c>
      <c r="R72" s="30" t="s">
        <v>61</v>
      </c>
      <c r="S72" s="16" t="s">
        <v>62</v>
      </c>
      <c r="T72" s="19" t="s">
        <v>187</v>
      </c>
      <c r="U72" s="19" t="s">
        <v>63</v>
      </c>
      <c r="V72" s="20">
        <v>45533</v>
      </c>
      <c r="W72" s="18" t="s">
        <v>186</v>
      </c>
      <c r="X72" s="21" t="s">
        <v>83</v>
      </c>
      <c r="Y72" s="19">
        <f t="shared" si="16"/>
        <v>3</v>
      </c>
      <c r="Z72" s="16" t="s">
        <v>279</v>
      </c>
      <c r="AA72" s="21" t="s">
        <v>65</v>
      </c>
      <c r="AB72" s="19">
        <f t="shared" si="17"/>
        <v>1</v>
      </c>
      <c r="AC72" s="16" t="s">
        <v>523</v>
      </c>
      <c r="AD72" s="21" t="s">
        <v>65</v>
      </c>
      <c r="AE72" s="19">
        <f t="shared" si="18"/>
        <v>1</v>
      </c>
      <c r="AF72" s="16" t="s">
        <v>523</v>
      </c>
      <c r="AG72" s="19">
        <f t="shared" si="3"/>
        <v>3</v>
      </c>
      <c r="AH72" s="21" t="str">
        <f t="shared" si="19"/>
        <v>Alto</v>
      </c>
      <c r="AI72" s="21" t="str">
        <f t="shared" si="20"/>
        <v>Público Reservado</v>
      </c>
      <c r="AJ72" s="21" t="str">
        <f t="shared" si="21"/>
        <v>I2</v>
      </c>
      <c r="AK72" s="21" t="str">
        <f t="shared" si="22"/>
        <v>D2</v>
      </c>
      <c r="AL72" s="19" t="s">
        <v>54</v>
      </c>
      <c r="AM72" s="19" t="s">
        <v>54</v>
      </c>
      <c r="AN72" s="23"/>
    </row>
    <row r="73" spans="1:40" ht="49.5" customHeight="1" x14ac:dyDescent="0.25">
      <c r="A73" s="23"/>
      <c r="B73" s="14"/>
      <c r="C73" s="15" t="s">
        <v>289</v>
      </c>
      <c r="D73" s="15" t="s">
        <v>290</v>
      </c>
      <c r="E73" s="15" t="s">
        <v>50</v>
      </c>
      <c r="F73" s="15" t="s">
        <v>291</v>
      </c>
      <c r="G73" s="16" t="s">
        <v>52</v>
      </c>
      <c r="H73" s="17" t="s">
        <v>53</v>
      </c>
      <c r="I73" s="16" t="s">
        <v>54</v>
      </c>
      <c r="J73" s="17" t="s">
        <v>55</v>
      </c>
      <c r="K73" s="15" t="s">
        <v>292</v>
      </c>
      <c r="L73" s="18" t="s">
        <v>293</v>
      </c>
      <c r="M73" s="15" t="s">
        <v>72</v>
      </c>
      <c r="N73" s="18" t="s">
        <v>294</v>
      </c>
      <c r="O73" s="17" t="s">
        <v>53</v>
      </c>
      <c r="P73" s="17" t="s">
        <v>54</v>
      </c>
      <c r="Q73" s="18" t="s">
        <v>291</v>
      </c>
      <c r="R73" s="18" t="s">
        <v>61</v>
      </c>
      <c r="S73" s="15" t="s">
        <v>295</v>
      </c>
      <c r="T73" s="19" t="s">
        <v>187</v>
      </c>
      <c r="U73" s="19" t="s">
        <v>63</v>
      </c>
      <c r="V73" s="20">
        <v>45490</v>
      </c>
      <c r="W73" s="18" t="s">
        <v>296</v>
      </c>
      <c r="X73" s="21" t="s">
        <v>65</v>
      </c>
      <c r="Y73" s="19">
        <f t="shared" si="16"/>
        <v>1</v>
      </c>
      <c r="Z73" s="16" t="s">
        <v>297</v>
      </c>
      <c r="AA73" s="21" t="s">
        <v>65</v>
      </c>
      <c r="AB73" s="19">
        <f t="shared" si="17"/>
        <v>1</v>
      </c>
      <c r="AC73" s="16" t="s">
        <v>298</v>
      </c>
      <c r="AD73" s="21" t="s">
        <v>65</v>
      </c>
      <c r="AE73" s="19">
        <f t="shared" si="18"/>
        <v>1</v>
      </c>
      <c r="AF73" s="16" t="s">
        <v>299</v>
      </c>
      <c r="AG73" s="19">
        <f t="shared" si="3"/>
        <v>1</v>
      </c>
      <c r="AH73" s="21" t="str">
        <f t="shared" si="19"/>
        <v>Bajo</v>
      </c>
      <c r="AI73" s="21" t="str">
        <f t="shared" si="20"/>
        <v>Público</v>
      </c>
      <c r="AJ73" s="21" t="str">
        <f t="shared" si="21"/>
        <v>I2</v>
      </c>
      <c r="AK73" s="21" t="str">
        <f t="shared" si="22"/>
        <v>D2</v>
      </c>
      <c r="AL73" s="19" t="s">
        <v>54</v>
      </c>
      <c r="AM73" s="19" t="s">
        <v>54</v>
      </c>
      <c r="AN73" s="23"/>
    </row>
    <row r="74" spans="1:40" ht="49.5" customHeight="1" x14ac:dyDescent="0.25">
      <c r="A74" s="31"/>
      <c r="B74" s="32"/>
      <c r="C74" s="26" t="s">
        <v>300</v>
      </c>
      <c r="D74" s="26" t="s">
        <v>301</v>
      </c>
      <c r="E74" s="26" t="s">
        <v>50</v>
      </c>
      <c r="F74" s="26" t="s">
        <v>291</v>
      </c>
      <c r="G74" s="26" t="s">
        <v>52</v>
      </c>
      <c r="H74" s="33" t="s">
        <v>53</v>
      </c>
      <c r="I74" s="26" t="s">
        <v>54</v>
      </c>
      <c r="J74" s="33" t="s">
        <v>55</v>
      </c>
      <c r="K74" s="26" t="s">
        <v>292</v>
      </c>
      <c r="L74" s="34" t="s">
        <v>293</v>
      </c>
      <c r="M74" s="26" t="s">
        <v>72</v>
      </c>
      <c r="N74" s="18" t="s">
        <v>192</v>
      </c>
      <c r="O74" s="33" t="s">
        <v>55</v>
      </c>
      <c r="P74" s="33" t="s">
        <v>102</v>
      </c>
      <c r="Q74" s="34" t="s">
        <v>291</v>
      </c>
      <c r="R74" s="34" t="s">
        <v>61</v>
      </c>
      <c r="S74" s="26" t="s">
        <v>295</v>
      </c>
      <c r="T74" s="33" t="s">
        <v>63</v>
      </c>
      <c r="U74" s="33" t="s">
        <v>262</v>
      </c>
      <c r="V74" s="35">
        <v>45490</v>
      </c>
      <c r="W74" s="34" t="s">
        <v>296</v>
      </c>
      <c r="X74" s="36" t="s">
        <v>74</v>
      </c>
      <c r="Y74" s="33">
        <f t="shared" si="16"/>
        <v>2</v>
      </c>
      <c r="Z74" s="26" t="s">
        <v>302</v>
      </c>
      <c r="AA74" s="36" t="s">
        <v>65</v>
      </c>
      <c r="AB74" s="33">
        <f t="shared" si="17"/>
        <v>1</v>
      </c>
      <c r="AC74" s="26" t="s">
        <v>66</v>
      </c>
      <c r="AD74" s="36" t="s">
        <v>65</v>
      </c>
      <c r="AE74" s="33">
        <f t="shared" si="18"/>
        <v>1</v>
      </c>
      <c r="AF74" s="26" t="s">
        <v>66</v>
      </c>
      <c r="AG74" s="33">
        <f t="shared" si="3"/>
        <v>2</v>
      </c>
      <c r="AH74" s="36" t="str">
        <f t="shared" si="19"/>
        <v>Medio</v>
      </c>
      <c r="AI74" s="36" t="str">
        <f t="shared" si="20"/>
        <v>Público Clasificado</v>
      </c>
      <c r="AJ74" s="36" t="str">
        <f t="shared" si="21"/>
        <v>I2</v>
      </c>
      <c r="AK74" s="36" t="str">
        <f t="shared" si="22"/>
        <v>D2</v>
      </c>
      <c r="AL74" s="33" t="s">
        <v>54</v>
      </c>
      <c r="AM74" s="33" t="s">
        <v>54</v>
      </c>
      <c r="AN74" s="31"/>
    </row>
    <row r="75" spans="1:40" ht="49.5" customHeight="1" x14ac:dyDescent="0.25">
      <c r="A75" s="23"/>
      <c r="B75" s="14"/>
      <c r="C75" s="16" t="s">
        <v>303</v>
      </c>
      <c r="D75" s="16" t="s">
        <v>304</v>
      </c>
      <c r="E75" s="16" t="s">
        <v>50</v>
      </c>
      <c r="F75" s="16" t="s">
        <v>291</v>
      </c>
      <c r="G75" s="16" t="s">
        <v>52</v>
      </c>
      <c r="H75" s="19" t="s">
        <v>53</v>
      </c>
      <c r="I75" s="16" t="s">
        <v>54</v>
      </c>
      <c r="J75" s="19" t="s">
        <v>55</v>
      </c>
      <c r="K75" s="16" t="s">
        <v>292</v>
      </c>
      <c r="L75" s="18" t="s">
        <v>293</v>
      </c>
      <c r="M75" s="16" t="s">
        <v>72</v>
      </c>
      <c r="N75" s="18" t="s">
        <v>294</v>
      </c>
      <c r="O75" s="19" t="s">
        <v>53</v>
      </c>
      <c r="P75" s="19" t="s">
        <v>54</v>
      </c>
      <c r="Q75" s="18" t="s">
        <v>291</v>
      </c>
      <c r="R75" s="18" t="s">
        <v>61</v>
      </c>
      <c r="S75" s="16" t="s">
        <v>62</v>
      </c>
      <c r="T75" s="19" t="s">
        <v>63</v>
      </c>
      <c r="U75" s="19" t="s">
        <v>63</v>
      </c>
      <c r="V75" s="20">
        <v>45490</v>
      </c>
      <c r="W75" s="18" t="s">
        <v>296</v>
      </c>
      <c r="X75" s="21" t="s">
        <v>65</v>
      </c>
      <c r="Y75" s="19">
        <f t="shared" si="16"/>
        <v>1</v>
      </c>
      <c r="Z75" s="16" t="s">
        <v>66</v>
      </c>
      <c r="AA75" s="21" t="s">
        <v>65</v>
      </c>
      <c r="AB75" s="19">
        <f t="shared" si="17"/>
        <v>1</v>
      </c>
      <c r="AC75" s="16" t="s">
        <v>66</v>
      </c>
      <c r="AD75" s="21" t="s">
        <v>65</v>
      </c>
      <c r="AE75" s="19">
        <f t="shared" si="18"/>
        <v>1</v>
      </c>
      <c r="AF75" s="16" t="s">
        <v>66</v>
      </c>
      <c r="AG75" s="19">
        <f t="shared" si="3"/>
        <v>1</v>
      </c>
      <c r="AH75" s="21" t="str">
        <f t="shared" si="19"/>
        <v>Bajo</v>
      </c>
      <c r="AI75" s="21" t="str">
        <f t="shared" si="20"/>
        <v>Público</v>
      </c>
      <c r="AJ75" s="21" t="str">
        <f t="shared" si="21"/>
        <v>I2</v>
      </c>
      <c r="AK75" s="21" t="str">
        <f t="shared" si="22"/>
        <v>D2</v>
      </c>
      <c r="AL75" s="19" t="s">
        <v>54</v>
      </c>
      <c r="AM75" s="19" t="s">
        <v>54</v>
      </c>
      <c r="AN75" s="23"/>
    </row>
    <row r="76" spans="1:40" ht="49.5" customHeight="1" x14ac:dyDescent="0.25">
      <c r="A76" s="23"/>
      <c r="B76" s="14"/>
      <c r="C76" s="15" t="s">
        <v>305</v>
      </c>
      <c r="D76" s="15" t="s">
        <v>306</v>
      </c>
      <c r="E76" s="15" t="s">
        <v>50</v>
      </c>
      <c r="F76" s="15" t="s">
        <v>291</v>
      </c>
      <c r="G76" s="16" t="s">
        <v>52</v>
      </c>
      <c r="H76" s="17" t="s">
        <v>53</v>
      </c>
      <c r="I76" s="16" t="s">
        <v>54</v>
      </c>
      <c r="J76" s="17" t="s">
        <v>55</v>
      </c>
      <c r="K76" s="15" t="s">
        <v>292</v>
      </c>
      <c r="L76" s="18" t="s">
        <v>293</v>
      </c>
      <c r="M76" s="15" t="s">
        <v>72</v>
      </c>
      <c r="N76" s="18" t="s">
        <v>294</v>
      </c>
      <c r="O76" s="17" t="s">
        <v>53</v>
      </c>
      <c r="P76" s="17" t="s">
        <v>54</v>
      </c>
      <c r="Q76" s="18" t="s">
        <v>291</v>
      </c>
      <c r="R76" s="18" t="s">
        <v>61</v>
      </c>
      <c r="S76" s="15" t="s">
        <v>295</v>
      </c>
      <c r="T76" s="19" t="s">
        <v>187</v>
      </c>
      <c r="U76" s="19" t="s">
        <v>63</v>
      </c>
      <c r="V76" s="20">
        <v>45490</v>
      </c>
      <c r="W76" s="18" t="s">
        <v>296</v>
      </c>
      <c r="X76" s="21" t="s">
        <v>65</v>
      </c>
      <c r="Y76" s="19">
        <f t="shared" si="16"/>
        <v>1</v>
      </c>
      <c r="Z76" s="16" t="s">
        <v>307</v>
      </c>
      <c r="AA76" s="21" t="s">
        <v>65</v>
      </c>
      <c r="AB76" s="19">
        <f t="shared" si="17"/>
        <v>1</v>
      </c>
      <c r="AC76" s="16" t="s">
        <v>66</v>
      </c>
      <c r="AD76" s="21" t="s">
        <v>65</v>
      </c>
      <c r="AE76" s="19">
        <f t="shared" si="18"/>
        <v>1</v>
      </c>
      <c r="AF76" s="16" t="s">
        <v>308</v>
      </c>
      <c r="AG76" s="19">
        <f t="shared" si="3"/>
        <v>1</v>
      </c>
      <c r="AH76" s="21" t="str">
        <f t="shared" si="19"/>
        <v>Bajo</v>
      </c>
      <c r="AI76" s="21" t="str">
        <f t="shared" si="20"/>
        <v>Público</v>
      </c>
      <c r="AJ76" s="21" t="str">
        <f t="shared" si="21"/>
        <v>I2</v>
      </c>
      <c r="AK76" s="21" t="str">
        <f t="shared" si="22"/>
        <v>D2</v>
      </c>
      <c r="AL76" s="19" t="s">
        <v>54</v>
      </c>
      <c r="AM76" s="19" t="s">
        <v>54</v>
      </c>
      <c r="AN76" s="23"/>
    </row>
    <row r="77" spans="1:40" ht="49.5" customHeight="1" x14ac:dyDescent="0.25">
      <c r="A77" s="23"/>
      <c r="B77" s="14"/>
      <c r="C77" s="15" t="s">
        <v>309</v>
      </c>
      <c r="D77" s="15" t="s">
        <v>310</v>
      </c>
      <c r="E77" s="15" t="s">
        <v>50</v>
      </c>
      <c r="F77" s="15" t="s">
        <v>291</v>
      </c>
      <c r="G77" s="16" t="s">
        <v>52</v>
      </c>
      <c r="H77" s="17" t="s">
        <v>53</v>
      </c>
      <c r="I77" s="16" t="s">
        <v>54</v>
      </c>
      <c r="J77" s="17" t="s">
        <v>55</v>
      </c>
      <c r="K77" s="15" t="s">
        <v>292</v>
      </c>
      <c r="L77" s="18" t="s">
        <v>293</v>
      </c>
      <c r="M77" s="15" t="s">
        <v>72</v>
      </c>
      <c r="N77" s="18" t="s">
        <v>294</v>
      </c>
      <c r="O77" s="17" t="s">
        <v>53</v>
      </c>
      <c r="P77" s="17" t="s">
        <v>54</v>
      </c>
      <c r="Q77" s="18" t="s">
        <v>291</v>
      </c>
      <c r="R77" s="18" t="s">
        <v>61</v>
      </c>
      <c r="S77" s="15" t="s">
        <v>295</v>
      </c>
      <c r="T77" s="19" t="s">
        <v>187</v>
      </c>
      <c r="U77" s="19" t="s">
        <v>63</v>
      </c>
      <c r="V77" s="20">
        <v>45490</v>
      </c>
      <c r="W77" s="18" t="s">
        <v>296</v>
      </c>
      <c r="X77" s="21" t="s">
        <v>65</v>
      </c>
      <c r="Y77" s="19">
        <f t="shared" si="16"/>
        <v>1</v>
      </c>
      <c r="Z77" s="16" t="s">
        <v>307</v>
      </c>
      <c r="AA77" s="21" t="s">
        <v>65</v>
      </c>
      <c r="AB77" s="19">
        <f t="shared" si="17"/>
        <v>1</v>
      </c>
      <c r="AC77" s="16" t="s">
        <v>66</v>
      </c>
      <c r="AD77" s="21" t="s">
        <v>65</v>
      </c>
      <c r="AE77" s="19">
        <f t="shared" si="18"/>
        <v>1</v>
      </c>
      <c r="AF77" s="16" t="s">
        <v>308</v>
      </c>
      <c r="AG77" s="19">
        <f t="shared" si="3"/>
        <v>1</v>
      </c>
      <c r="AH77" s="21" t="str">
        <f t="shared" si="19"/>
        <v>Bajo</v>
      </c>
      <c r="AI77" s="21" t="str">
        <f t="shared" si="20"/>
        <v>Público</v>
      </c>
      <c r="AJ77" s="21" t="str">
        <f t="shared" si="21"/>
        <v>I2</v>
      </c>
      <c r="AK77" s="21" t="str">
        <f t="shared" si="22"/>
        <v>D2</v>
      </c>
      <c r="AL77" s="19" t="s">
        <v>54</v>
      </c>
      <c r="AM77" s="19" t="s">
        <v>54</v>
      </c>
      <c r="AN77" s="23"/>
    </row>
    <row r="78" spans="1:40" ht="49.5" customHeight="1" x14ac:dyDescent="0.25">
      <c r="A78" s="23"/>
      <c r="B78" s="14"/>
      <c r="C78" s="15" t="s">
        <v>311</v>
      </c>
      <c r="D78" s="15" t="s">
        <v>312</v>
      </c>
      <c r="E78" s="15" t="s">
        <v>50</v>
      </c>
      <c r="F78" s="15" t="s">
        <v>291</v>
      </c>
      <c r="G78" s="16" t="s">
        <v>52</v>
      </c>
      <c r="H78" s="17" t="s">
        <v>53</v>
      </c>
      <c r="I78" s="16" t="s">
        <v>54</v>
      </c>
      <c r="J78" s="17" t="s">
        <v>55</v>
      </c>
      <c r="K78" s="15" t="s">
        <v>292</v>
      </c>
      <c r="L78" s="18" t="s">
        <v>293</v>
      </c>
      <c r="M78" s="15" t="s">
        <v>200</v>
      </c>
      <c r="N78" s="18" t="s">
        <v>313</v>
      </c>
      <c r="O78" s="17" t="s">
        <v>55</v>
      </c>
      <c r="P78" s="17" t="s">
        <v>60</v>
      </c>
      <c r="Q78" s="18" t="s">
        <v>291</v>
      </c>
      <c r="R78" s="18" t="s">
        <v>61</v>
      </c>
      <c r="S78" s="15" t="s">
        <v>314</v>
      </c>
      <c r="T78" s="19" t="s">
        <v>187</v>
      </c>
      <c r="U78" s="19" t="s">
        <v>63</v>
      </c>
      <c r="V78" s="20">
        <v>45490</v>
      </c>
      <c r="W78" s="18" t="s">
        <v>296</v>
      </c>
      <c r="X78" s="21" t="s">
        <v>65</v>
      </c>
      <c r="Y78" s="19">
        <f t="shared" si="16"/>
        <v>1</v>
      </c>
      <c r="Z78" s="16" t="s">
        <v>307</v>
      </c>
      <c r="AA78" s="21" t="s">
        <v>65</v>
      </c>
      <c r="AB78" s="19">
        <f t="shared" si="17"/>
        <v>1</v>
      </c>
      <c r="AC78" s="16" t="s">
        <v>66</v>
      </c>
      <c r="AD78" s="21" t="s">
        <v>65</v>
      </c>
      <c r="AE78" s="19">
        <f t="shared" si="18"/>
        <v>1</v>
      </c>
      <c r="AF78" s="16" t="s">
        <v>308</v>
      </c>
      <c r="AG78" s="19">
        <f t="shared" si="3"/>
        <v>1</v>
      </c>
      <c r="AH78" s="21" t="str">
        <f t="shared" si="19"/>
        <v>Bajo</v>
      </c>
      <c r="AI78" s="21" t="str">
        <f t="shared" si="20"/>
        <v>Público</v>
      </c>
      <c r="AJ78" s="21" t="str">
        <f t="shared" si="21"/>
        <v>I2</v>
      </c>
      <c r="AK78" s="21" t="str">
        <f t="shared" si="22"/>
        <v>D2</v>
      </c>
      <c r="AL78" s="19" t="s">
        <v>54</v>
      </c>
      <c r="AM78" s="19" t="s">
        <v>54</v>
      </c>
      <c r="AN78" s="23"/>
    </row>
    <row r="79" spans="1:40" ht="49.5" customHeight="1" x14ac:dyDescent="0.25">
      <c r="A79" s="23"/>
      <c r="B79" s="14"/>
      <c r="C79" s="15" t="s">
        <v>315</v>
      </c>
      <c r="D79" s="15" t="s">
        <v>316</v>
      </c>
      <c r="E79" s="15" t="s">
        <v>50</v>
      </c>
      <c r="F79" s="15" t="s">
        <v>291</v>
      </c>
      <c r="G79" s="16" t="s">
        <v>52</v>
      </c>
      <c r="H79" s="17" t="s">
        <v>53</v>
      </c>
      <c r="I79" s="16" t="s">
        <v>54</v>
      </c>
      <c r="J79" s="17" t="s">
        <v>55</v>
      </c>
      <c r="K79" s="15" t="s">
        <v>292</v>
      </c>
      <c r="L79" s="18" t="s">
        <v>293</v>
      </c>
      <c r="M79" s="15" t="s">
        <v>200</v>
      </c>
      <c r="N79" s="18" t="s">
        <v>294</v>
      </c>
      <c r="O79" s="17" t="s">
        <v>55</v>
      </c>
      <c r="P79" s="17" t="s">
        <v>60</v>
      </c>
      <c r="Q79" s="18" t="s">
        <v>291</v>
      </c>
      <c r="R79" s="18" t="s">
        <v>61</v>
      </c>
      <c r="S79" s="15" t="s">
        <v>314</v>
      </c>
      <c r="T79" s="19" t="s">
        <v>187</v>
      </c>
      <c r="U79" s="19" t="s">
        <v>63</v>
      </c>
      <c r="V79" s="20">
        <v>45490</v>
      </c>
      <c r="W79" s="18" t="s">
        <v>296</v>
      </c>
      <c r="X79" s="21" t="s">
        <v>65</v>
      </c>
      <c r="Y79" s="19">
        <f t="shared" si="16"/>
        <v>1</v>
      </c>
      <c r="Z79" s="16" t="s">
        <v>66</v>
      </c>
      <c r="AA79" s="21" t="s">
        <v>65</v>
      </c>
      <c r="AB79" s="19">
        <f t="shared" si="17"/>
        <v>1</v>
      </c>
      <c r="AC79" s="16" t="s">
        <v>66</v>
      </c>
      <c r="AD79" s="21" t="s">
        <v>65</v>
      </c>
      <c r="AE79" s="19">
        <f t="shared" si="18"/>
        <v>1</v>
      </c>
      <c r="AF79" s="16" t="s">
        <v>66</v>
      </c>
      <c r="AG79" s="19">
        <f t="shared" si="3"/>
        <v>1</v>
      </c>
      <c r="AH79" s="21" t="str">
        <f t="shared" si="19"/>
        <v>Bajo</v>
      </c>
      <c r="AI79" s="21" t="str">
        <f t="shared" si="20"/>
        <v>Público</v>
      </c>
      <c r="AJ79" s="21" t="str">
        <f t="shared" si="21"/>
        <v>I2</v>
      </c>
      <c r="AK79" s="21" t="str">
        <f t="shared" si="22"/>
        <v>D2</v>
      </c>
      <c r="AL79" s="19" t="s">
        <v>54</v>
      </c>
      <c r="AM79" s="19" t="s">
        <v>54</v>
      </c>
      <c r="AN79" s="23"/>
    </row>
    <row r="80" spans="1:40" ht="49.5" customHeight="1" x14ac:dyDescent="0.25">
      <c r="A80" s="23"/>
      <c r="B80" s="14"/>
      <c r="C80" s="15" t="s">
        <v>317</v>
      </c>
      <c r="D80" s="15" t="s">
        <v>318</v>
      </c>
      <c r="E80" s="15" t="s">
        <v>50</v>
      </c>
      <c r="F80" s="15" t="s">
        <v>291</v>
      </c>
      <c r="G80" s="16" t="s">
        <v>52</v>
      </c>
      <c r="H80" s="17" t="s">
        <v>53</v>
      </c>
      <c r="I80" s="16" t="s">
        <v>54</v>
      </c>
      <c r="J80" s="17" t="s">
        <v>55</v>
      </c>
      <c r="K80" s="15" t="s">
        <v>292</v>
      </c>
      <c r="L80" s="18" t="s">
        <v>293</v>
      </c>
      <c r="M80" s="15" t="s">
        <v>72</v>
      </c>
      <c r="N80" s="18" t="s">
        <v>294</v>
      </c>
      <c r="O80" s="17" t="s">
        <v>55</v>
      </c>
      <c r="P80" s="17" t="s">
        <v>60</v>
      </c>
      <c r="Q80" s="18" t="s">
        <v>291</v>
      </c>
      <c r="R80" s="18" t="s">
        <v>61</v>
      </c>
      <c r="S80" s="15" t="s">
        <v>295</v>
      </c>
      <c r="T80" s="19" t="s">
        <v>63</v>
      </c>
      <c r="U80" s="19" t="s">
        <v>64</v>
      </c>
      <c r="V80" s="20">
        <v>45490</v>
      </c>
      <c r="W80" s="18" t="s">
        <v>296</v>
      </c>
      <c r="X80" s="21" t="s">
        <v>65</v>
      </c>
      <c r="Y80" s="19">
        <f t="shared" ref="Y80:Y92" si="23">IFERROR(VLOOKUP(X80,VALORACIÓN_NOM_NUM,2,0),"Pendiente valoración")</f>
        <v>1</v>
      </c>
      <c r="Z80" s="16" t="s">
        <v>319</v>
      </c>
      <c r="AA80" s="21" t="s">
        <v>65</v>
      </c>
      <c r="AB80" s="19">
        <f t="shared" ref="AB80:AB92" si="24">IFERROR(VLOOKUP(AA80,VALORACIÓN_NOM_NUM,2,0),"Pendiente valoración")</f>
        <v>1</v>
      </c>
      <c r="AC80" s="16" t="s">
        <v>66</v>
      </c>
      <c r="AD80" s="21" t="s">
        <v>65</v>
      </c>
      <c r="AE80" s="19">
        <f t="shared" ref="AE80:AE92" si="25">IFERROR(VLOOKUP(AD80,VALORACIÓN_NOM_NUM,2,0),"Pendiente valoración")</f>
        <v>1</v>
      </c>
      <c r="AF80" s="16" t="s">
        <v>320</v>
      </c>
      <c r="AG80" s="19">
        <f t="shared" si="3"/>
        <v>1</v>
      </c>
      <c r="AH80" s="21" t="str">
        <f t="shared" ref="AH80:AH91" si="26">IFERROR(VLOOKUP(AG80,VALORACIÓN_NUM_NOM,2,0),"Pendiente")</f>
        <v>Bajo</v>
      </c>
      <c r="AI80" s="21" t="str">
        <f t="shared" ref="AI80:AI91" si="27">IFERROR(VLOOKUP(X80,VALORACIÓN_NOM_NUM,3,0),"Pendiente")</f>
        <v>Público</v>
      </c>
      <c r="AJ80" s="21" t="str">
        <f t="shared" ref="AJ80:AJ91" si="28">IFERROR(VLOOKUP(AA80,VALORACIÓN_NOM_NUM,4,0),"Pendiente")</f>
        <v>I2</v>
      </c>
      <c r="AK80" s="21" t="str">
        <f t="shared" ref="AK80:AK91" si="29">IFERROR(VLOOKUP(AD80,VALORACIÓN_NOM_NUM,5,0),"Pendiente")</f>
        <v>D2</v>
      </c>
      <c r="AL80" s="19" t="s">
        <v>54</v>
      </c>
      <c r="AM80" s="19" t="s">
        <v>54</v>
      </c>
      <c r="AN80" s="23"/>
    </row>
    <row r="81" spans="1:40" ht="49.5" customHeight="1" x14ac:dyDescent="0.25">
      <c r="A81" s="23"/>
      <c r="B81" s="14"/>
      <c r="C81" s="15" t="s">
        <v>321</v>
      </c>
      <c r="D81" s="15" t="s">
        <v>322</v>
      </c>
      <c r="E81" s="15" t="s">
        <v>50</v>
      </c>
      <c r="F81" s="15" t="s">
        <v>291</v>
      </c>
      <c r="G81" s="16" t="s">
        <v>52</v>
      </c>
      <c r="H81" s="17" t="s">
        <v>53</v>
      </c>
      <c r="I81" s="16" t="s">
        <v>54</v>
      </c>
      <c r="J81" s="17" t="s">
        <v>55</v>
      </c>
      <c r="K81" s="15" t="s">
        <v>292</v>
      </c>
      <c r="L81" s="18" t="s">
        <v>293</v>
      </c>
      <c r="M81" s="15" t="s">
        <v>72</v>
      </c>
      <c r="N81" s="18" t="s">
        <v>294</v>
      </c>
      <c r="O81" s="17" t="s">
        <v>53</v>
      </c>
      <c r="P81" s="17" t="s">
        <v>54</v>
      </c>
      <c r="Q81" s="18" t="s">
        <v>291</v>
      </c>
      <c r="R81" s="18" t="s">
        <v>61</v>
      </c>
      <c r="S81" s="15" t="s">
        <v>295</v>
      </c>
      <c r="T81" s="19" t="s">
        <v>187</v>
      </c>
      <c r="U81" s="19" t="s">
        <v>63</v>
      </c>
      <c r="V81" s="20">
        <v>45490</v>
      </c>
      <c r="W81" s="18" t="s">
        <v>296</v>
      </c>
      <c r="X81" s="21" t="s">
        <v>65</v>
      </c>
      <c r="Y81" s="19">
        <f t="shared" si="23"/>
        <v>1</v>
      </c>
      <c r="Z81" s="16" t="s">
        <v>66</v>
      </c>
      <c r="AA81" s="21" t="s">
        <v>65</v>
      </c>
      <c r="AB81" s="19">
        <f t="shared" si="24"/>
        <v>1</v>
      </c>
      <c r="AC81" s="16" t="s">
        <v>66</v>
      </c>
      <c r="AD81" s="21" t="s">
        <v>65</v>
      </c>
      <c r="AE81" s="19">
        <f t="shared" si="25"/>
        <v>1</v>
      </c>
      <c r="AF81" s="16" t="s">
        <v>66</v>
      </c>
      <c r="AG81" s="19">
        <f t="shared" si="3"/>
        <v>1</v>
      </c>
      <c r="AH81" s="21" t="str">
        <f t="shared" si="26"/>
        <v>Bajo</v>
      </c>
      <c r="AI81" s="21" t="str">
        <f t="shared" si="27"/>
        <v>Público</v>
      </c>
      <c r="AJ81" s="21" t="str">
        <f t="shared" si="28"/>
        <v>I2</v>
      </c>
      <c r="AK81" s="21" t="str">
        <f t="shared" si="29"/>
        <v>D2</v>
      </c>
      <c r="AL81" s="19" t="s">
        <v>54</v>
      </c>
      <c r="AM81" s="19" t="s">
        <v>54</v>
      </c>
      <c r="AN81" s="23"/>
    </row>
    <row r="82" spans="1:40" ht="49.5" customHeight="1" x14ac:dyDescent="0.25">
      <c r="A82" s="31"/>
      <c r="B82" s="32"/>
      <c r="C82" s="26" t="s">
        <v>323</v>
      </c>
      <c r="D82" s="26" t="s">
        <v>324</v>
      </c>
      <c r="E82" s="26" t="s">
        <v>50</v>
      </c>
      <c r="F82" s="26" t="s">
        <v>291</v>
      </c>
      <c r="G82" s="26" t="s">
        <v>52</v>
      </c>
      <c r="H82" s="33" t="s">
        <v>53</v>
      </c>
      <c r="I82" s="26" t="s">
        <v>54</v>
      </c>
      <c r="J82" s="33" t="s">
        <v>55</v>
      </c>
      <c r="K82" s="26" t="s">
        <v>292</v>
      </c>
      <c r="L82" s="34" t="s">
        <v>293</v>
      </c>
      <c r="M82" s="26" t="s">
        <v>72</v>
      </c>
      <c r="N82" s="34" t="s">
        <v>294</v>
      </c>
      <c r="O82" s="33" t="s">
        <v>55</v>
      </c>
      <c r="P82" s="33" t="s">
        <v>60</v>
      </c>
      <c r="Q82" s="34" t="s">
        <v>291</v>
      </c>
      <c r="R82" s="34" t="s">
        <v>61</v>
      </c>
      <c r="S82" s="26" t="s">
        <v>62</v>
      </c>
      <c r="T82" s="33" t="s">
        <v>187</v>
      </c>
      <c r="U82" s="33" t="s">
        <v>63</v>
      </c>
      <c r="V82" s="20">
        <v>45490</v>
      </c>
      <c r="W82" s="18" t="s">
        <v>296</v>
      </c>
      <c r="X82" s="36" t="s">
        <v>65</v>
      </c>
      <c r="Y82" s="33">
        <f t="shared" si="23"/>
        <v>1</v>
      </c>
      <c r="Z82" s="26" t="s">
        <v>66</v>
      </c>
      <c r="AA82" s="36" t="s">
        <v>65</v>
      </c>
      <c r="AB82" s="33">
        <f t="shared" si="24"/>
        <v>1</v>
      </c>
      <c r="AC82" s="26" t="s">
        <v>66</v>
      </c>
      <c r="AD82" s="36" t="s">
        <v>65</v>
      </c>
      <c r="AE82" s="33">
        <f t="shared" si="25"/>
        <v>1</v>
      </c>
      <c r="AF82" s="26" t="s">
        <v>66</v>
      </c>
      <c r="AG82" s="33">
        <f t="shared" si="3"/>
        <v>1</v>
      </c>
      <c r="AH82" s="36" t="str">
        <f t="shared" si="26"/>
        <v>Bajo</v>
      </c>
      <c r="AI82" s="36" t="str">
        <f t="shared" si="27"/>
        <v>Público</v>
      </c>
      <c r="AJ82" s="36" t="str">
        <f t="shared" si="28"/>
        <v>I2</v>
      </c>
      <c r="AK82" s="36" t="str">
        <f t="shared" si="29"/>
        <v>D2</v>
      </c>
      <c r="AL82" s="33" t="s">
        <v>54</v>
      </c>
      <c r="AM82" s="33" t="s">
        <v>54</v>
      </c>
      <c r="AN82" s="31"/>
    </row>
    <row r="83" spans="1:40" ht="49.5" customHeight="1" x14ac:dyDescent="0.25">
      <c r="A83" s="23"/>
      <c r="B83" s="14"/>
      <c r="C83" s="15" t="s">
        <v>325</v>
      </c>
      <c r="D83" s="15" t="s">
        <v>326</v>
      </c>
      <c r="E83" s="15" t="s">
        <v>50</v>
      </c>
      <c r="F83" s="15" t="s">
        <v>291</v>
      </c>
      <c r="G83" s="16" t="s">
        <v>52</v>
      </c>
      <c r="H83" s="17" t="s">
        <v>53</v>
      </c>
      <c r="I83" s="16" t="s">
        <v>54</v>
      </c>
      <c r="J83" s="17" t="s">
        <v>55</v>
      </c>
      <c r="K83" s="15" t="s">
        <v>292</v>
      </c>
      <c r="L83" s="18" t="s">
        <v>224</v>
      </c>
      <c r="M83" s="15" t="s">
        <v>327</v>
      </c>
      <c r="N83" s="18" t="s">
        <v>328</v>
      </c>
      <c r="O83" s="17" t="s">
        <v>55</v>
      </c>
      <c r="P83" s="17" t="s">
        <v>60</v>
      </c>
      <c r="Q83" s="18" t="s">
        <v>291</v>
      </c>
      <c r="R83" s="18" t="s">
        <v>61</v>
      </c>
      <c r="S83" s="15" t="s">
        <v>314</v>
      </c>
      <c r="T83" s="19" t="s">
        <v>187</v>
      </c>
      <c r="U83" s="19" t="s">
        <v>63</v>
      </c>
      <c r="V83" s="20">
        <v>45490</v>
      </c>
      <c r="W83" s="18" t="s">
        <v>296</v>
      </c>
      <c r="X83" s="21" t="s">
        <v>65</v>
      </c>
      <c r="Y83" s="19">
        <f t="shared" si="23"/>
        <v>1</v>
      </c>
      <c r="Z83" s="16" t="s">
        <v>66</v>
      </c>
      <c r="AA83" s="21" t="s">
        <v>74</v>
      </c>
      <c r="AB83" s="19">
        <f t="shared" si="24"/>
        <v>2</v>
      </c>
      <c r="AC83" s="15" t="s">
        <v>329</v>
      </c>
      <c r="AD83" s="21" t="s">
        <v>65</v>
      </c>
      <c r="AE83" s="19">
        <f t="shared" si="25"/>
        <v>1</v>
      </c>
      <c r="AF83" s="16" t="s">
        <v>66</v>
      </c>
      <c r="AG83" s="19">
        <f t="shared" si="3"/>
        <v>2</v>
      </c>
      <c r="AH83" s="21" t="str">
        <f t="shared" si="26"/>
        <v>Medio</v>
      </c>
      <c r="AI83" s="21" t="str">
        <f t="shared" si="27"/>
        <v>Público</v>
      </c>
      <c r="AJ83" s="21" t="str">
        <f t="shared" si="28"/>
        <v>I1</v>
      </c>
      <c r="AK83" s="21" t="str">
        <f t="shared" si="29"/>
        <v>D2</v>
      </c>
      <c r="AL83" s="19" t="s">
        <v>54</v>
      </c>
      <c r="AM83" s="19" t="s">
        <v>54</v>
      </c>
      <c r="AN83" s="23"/>
    </row>
    <row r="84" spans="1:40" ht="49.5" customHeight="1" x14ac:dyDescent="0.25">
      <c r="A84" s="23"/>
      <c r="B84" s="14"/>
      <c r="C84" s="15" t="s">
        <v>330</v>
      </c>
      <c r="D84" s="15" t="s">
        <v>331</v>
      </c>
      <c r="E84" s="15" t="s">
        <v>50</v>
      </c>
      <c r="F84" s="15" t="s">
        <v>291</v>
      </c>
      <c r="G84" s="16" t="s">
        <v>52</v>
      </c>
      <c r="H84" s="17" t="s">
        <v>53</v>
      </c>
      <c r="I84" s="16" t="s">
        <v>54</v>
      </c>
      <c r="J84" s="17" t="s">
        <v>55</v>
      </c>
      <c r="K84" s="15" t="s">
        <v>292</v>
      </c>
      <c r="L84" s="18" t="s">
        <v>293</v>
      </c>
      <c r="M84" s="15" t="s">
        <v>72</v>
      </c>
      <c r="N84" s="18" t="s">
        <v>332</v>
      </c>
      <c r="O84" s="17" t="s">
        <v>55</v>
      </c>
      <c r="P84" s="17" t="s">
        <v>60</v>
      </c>
      <c r="Q84" s="18" t="s">
        <v>291</v>
      </c>
      <c r="R84" s="18" t="s">
        <v>61</v>
      </c>
      <c r="S84" s="15" t="s">
        <v>295</v>
      </c>
      <c r="T84" s="19" t="s">
        <v>187</v>
      </c>
      <c r="U84" s="19" t="s">
        <v>63</v>
      </c>
      <c r="V84" s="20">
        <v>45490</v>
      </c>
      <c r="W84" s="18" t="s">
        <v>296</v>
      </c>
      <c r="X84" s="21" t="s">
        <v>65</v>
      </c>
      <c r="Y84" s="19">
        <f t="shared" si="23"/>
        <v>1</v>
      </c>
      <c r="Z84" s="16" t="s">
        <v>66</v>
      </c>
      <c r="AA84" s="21" t="s">
        <v>65</v>
      </c>
      <c r="AB84" s="19">
        <f t="shared" si="24"/>
        <v>1</v>
      </c>
      <c r="AC84" s="16" t="s">
        <v>66</v>
      </c>
      <c r="AD84" s="21" t="s">
        <v>65</v>
      </c>
      <c r="AE84" s="19">
        <f t="shared" si="25"/>
        <v>1</v>
      </c>
      <c r="AF84" s="16" t="s">
        <v>66</v>
      </c>
      <c r="AG84" s="19">
        <f t="shared" si="3"/>
        <v>1</v>
      </c>
      <c r="AH84" s="21" t="str">
        <f t="shared" si="26"/>
        <v>Bajo</v>
      </c>
      <c r="AI84" s="21" t="str">
        <f t="shared" si="27"/>
        <v>Público</v>
      </c>
      <c r="AJ84" s="21" t="str">
        <f t="shared" si="28"/>
        <v>I2</v>
      </c>
      <c r="AK84" s="21" t="str">
        <f t="shared" si="29"/>
        <v>D2</v>
      </c>
      <c r="AL84" s="19" t="s">
        <v>54</v>
      </c>
      <c r="AM84" s="19" t="s">
        <v>54</v>
      </c>
      <c r="AN84" s="23"/>
    </row>
    <row r="85" spans="1:40" ht="49.5" customHeight="1" x14ac:dyDescent="0.25">
      <c r="A85" s="23"/>
      <c r="B85" s="14"/>
      <c r="C85" s="15" t="s">
        <v>333</v>
      </c>
      <c r="D85" s="15" t="s">
        <v>334</v>
      </c>
      <c r="E85" s="15" t="s">
        <v>50</v>
      </c>
      <c r="F85" s="15" t="s">
        <v>291</v>
      </c>
      <c r="G85" s="16" t="s">
        <v>52</v>
      </c>
      <c r="H85" s="17" t="s">
        <v>53</v>
      </c>
      <c r="I85" s="16" t="s">
        <v>54</v>
      </c>
      <c r="J85" s="17" t="s">
        <v>55</v>
      </c>
      <c r="K85" s="15" t="s">
        <v>292</v>
      </c>
      <c r="L85" s="18" t="s">
        <v>293</v>
      </c>
      <c r="M85" s="15" t="s">
        <v>72</v>
      </c>
      <c r="N85" s="18" t="s">
        <v>332</v>
      </c>
      <c r="O85" s="17" t="s">
        <v>55</v>
      </c>
      <c r="P85" s="17" t="s">
        <v>60</v>
      </c>
      <c r="Q85" s="18" t="s">
        <v>291</v>
      </c>
      <c r="R85" s="18" t="s">
        <v>61</v>
      </c>
      <c r="S85" s="15" t="s">
        <v>295</v>
      </c>
      <c r="T85" s="19" t="s">
        <v>187</v>
      </c>
      <c r="U85" s="19" t="s">
        <v>63</v>
      </c>
      <c r="V85" s="20">
        <v>45490</v>
      </c>
      <c r="W85" s="18" t="s">
        <v>296</v>
      </c>
      <c r="X85" s="21" t="s">
        <v>65</v>
      </c>
      <c r="Y85" s="19">
        <f t="shared" si="23"/>
        <v>1</v>
      </c>
      <c r="Z85" s="16" t="s">
        <v>66</v>
      </c>
      <c r="AA85" s="21" t="s">
        <v>65</v>
      </c>
      <c r="AB85" s="19">
        <f t="shared" si="24"/>
        <v>1</v>
      </c>
      <c r="AC85" s="16" t="s">
        <v>66</v>
      </c>
      <c r="AD85" s="21" t="s">
        <v>65</v>
      </c>
      <c r="AE85" s="19">
        <f t="shared" si="25"/>
        <v>1</v>
      </c>
      <c r="AF85" s="16" t="s">
        <v>66</v>
      </c>
      <c r="AG85" s="19">
        <f t="shared" si="3"/>
        <v>1</v>
      </c>
      <c r="AH85" s="21" t="str">
        <f t="shared" si="26"/>
        <v>Bajo</v>
      </c>
      <c r="AI85" s="21" t="str">
        <f t="shared" si="27"/>
        <v>Público</v>
      </c>
      <c r="AJ85" s="21" t="str">
        <f t="shared" si="28"/>
        <v>I2</v>
      </c>
      <c r="AK85" s="21" t="str">
        <f t="shared" si="29"/>
        <v>D2</v>
      </c>
      <c r="AL85" s="19" t="s">
        <v>54</v>
      </c>
      <c r="AM85" s="19" t="s">
        <v>54</v>
      </c>
      <c r="AN85" s="23"/>
    </row>
    <row r="86" spans="1:40" ht="49.5" customHeight="1" x14ac:dyDescent="0.25">
      <c r="A86" s="31"/>
      <c r="B86" s="32"/>
      <c r="C86" s="26" t="s">
        <v>335</v>
      </c>
      <c r="D86" s="26" t="s">
        <v>336</v>
      </c>
      <c r="E86" s="26" t="s">
        <v>50</v>
      </c>
      <c r="F86" s="26" t="s">
        <v>291</v>
      </c>
      <c r="G86" s="26" t="s">
        <v>52</v>
      </c>
      <c r="H86" s="33" t="s">
        <v>53</v>
      </c>
      <c r="I86" s="26" t="s">
        <v>54</v>
      </c>
      <c r="J86" s="33" t="s">
        <v>55</v>
      </c>
      <c r="K86" s="26" t="s">
        <v>292</v>
      </c>
      <c r="L86" s="34" t="s">
        <v>293</v>
      </c>
      <c r="M86" s="26" t="s">
        <v>72</v>
      </c>
      <c r="N86" s="34" t="s">
        <v>337</v>
      </c>
      <c r="O86" s="33" t="s">
        <v>53</v>
      </c>
      <c r="P86" s="33" t="s">
        <v>54</v>
      </c>
      <c r="Q86" s="34" t="s">
        <v>291</v>
      </c>
      <c r="R86" s="34" t="s">
        <v>61</v>
      </c>
      <c r="S86" s="26" t="s">
        <v>62</v>
      </c>
      <c r="T86" s="33" t="s">
        <v>208</v>
      </c>
      <c r="U86" s="33" t="s">
        <v>63</v>
      </c>
      <c r="V86" s="20">
        <v>45490</v>
      </c>
      <c r="W86" s="18" t="s">
        <v>296</v>
      </c>
      <c r="X86" s="36" t="s">
        <v>65</v>
      </c>
      <c r="Y86" s="33">
        <f t="shared" si="23"/>
        <v>1</v>
      </c>
      <c r="Z86" s="26" t="s">
        <v>66</v>
      </c>
      <c r="AA86" s="36" t="s">
        <v>65</v>
      </c>
      <c r="AB86" s="33">
        <f t="shared" si="24"/>
        <v>1</v>
      </c>
      <c r="AC86" s="26" t="s">
        <v>66</v>
      </c>
      <c r="AD86" s="36" t="s">
        <v>65</v>
      </c>
      <c r="AE86" s="33">
        <f t="shared" si="25"/>
        <v>1</v>
      </c>
      <c r="AF86" s="26" t="s">
        <v>66</v>
      </c>
      <c r="AG86" s="33">
        <f t="shared" si="3"/>
        <v>1</v>
      </c>
      <c r="AH86" s="36" t="str">
        <f t="shared" si="26"/>
        <v>Bajo</v>
      </c>
      <c r="AI86" s="36" t="str">
        <f t="shared" si="27"/>
        <v>Público</v>
      </c>
      <c r="AJ86" s="36" t="str">
        <f t="shared" si="28"/>
        <v>I2</v>
      </c>
      <c r="AK86" s="36" t="str">
        <f t="shared" si="29"/>
        <v>D2</v>
      </c>
      <c r="AL86" s="33" t="s">
        <v>54</v>
      </c>
      <c r="AM86" s="33" t="s">
        <v>54</v>
      </c>
      <c r="AN86" s="31"/>
    </row>
    <row r="87" spans="1:40" ht="49.5" customHeight="1" x14ac:dyDescent="0.25">
      <c r="A87" s="23"/>
      <c r="B87" s="14"/>
      <c r="C87" s="15" t="s">
        <v>338</v>
      </c>
      <c r="D87" s="15" t="s">
        <v>339</v>
      </c>
      <c r="E87" s="15" t="s">
        <v>50</v>
      </c>
      <c r="F87" s="15" t="s">
        <v>291</v>
      </c>
      <c r="G87" s="16" t="s">
        <v>52</v>
      </c>
      <c r="H87" s="17" t="s">
        <v>53</v>
      </c>
      <c r="I87" s="16" t="s">
        <v>54</v>
      </c>
      <c r="J87" s="17" t="s">
        <v>55</v>
      </c>
      <c r="K87" s="15" t="s">
        <v>292</v>
      </c>
      <c r="L87" s="18" t="s">
        <v>293</v>
      </c>
      <c r="M87" s="15" t="s">
        <v>72</v>
      </c>
      <c r="N87" s="16" t="s">
        <v>328</v>
      </c>
      <c r="O87" s="17" t="s">
        <v>53</v>
      </c>
      <c r="P87" s="17" t="s">
        <v>54</v>
      </c>
      <c r="Q87" s="18" t="s">
        <v>291</v>
      </c>
      <c r="R87" s="18" t="s">
        <v>61</v>
      </c>
      <c r="S87" s="15" t="s">
        <v>295</v>
      </c>
      <c r="T87" s="17" t="s">
        <v>186</v>
      </c>
      <c r="U87" s="19" t="s">
        <v>63</v>
      </c>
      <c r="V87" s="20">
        <v>45490</v>
      </c>
      <c r="W87" s="18" t="s">
        <v>296</v>
      </c>
      <c r="X87" s="21" t="s">
        <v>65</v>
      </c>
      <c r="Y87" s="19">
        <f t="shared" si="23"/>
        <v>1</v>
      </c>
      <c r="Z87" s="16" t="s">
        <v>66</v>
      </c>
      <c r="AA87" s="21" t="s">
        <v>65</v>
      </c>
      <c r="AB87" s="19">
        <f t="shared" si="24"/>
        <v>1</v>
      </c>
      <c r="AC87" s="16" t="s">
        <v>66</v>
      </c>
      <c r="AD87" s="21" t="s">
        <v>65</v>
      </c>
      <c r="AE87" s="19">
        <f t="shared" si="25"/>
        <v>1</v>
      </c>
      <c r="AF87" s="16" t="s">
        <v>66</v>
      </c>
      <c r="AG87" s="19">
        <f t="shared" si="3"/>
        <v>1</v>
      </c>
      <c r="AH87" s="21" t="str">
        <f t="shared" si="26"/>
        <v>Bajo</v>
      </c>
      <c r="AI87" s="21" t="str">
        <f t="shared" si="27"/>
        <v>Público</v>
      </c>
      <c r="AJ87" s="21" t="str">
        <f t="shared" si="28"/>
        <v>I2</v>
      </c>
      <c r="AK87" s="21" t="str">
        <f t="shared" si="29"/>
        <v>D2</v>
      </c>
      <c r="AL87" s="19" t="s">
        <v>54</v>
      </c>
      <c r="AM87" s="19" t="s">
        <v>54</v>
      </c>
      <c r="AN87" s="23"/>
    </row>
    <row r="88" spans="1:40" ht="49.5" customHeight="1" x14ac:dyDescent="0.25">
      <c r="A88" s="23"/>
      <c r="B88" s="14"/>
      <c r="C88" s="15" t="s">
        <v>340</v>
      </c>
      <c r="D88" s="15" t="s">
        <v>341</v>
      </c>
      <c r="E88" s="15" t="s">
        <v>50</v>
      </c>
      <c r="F88" s="15" t="s">
        <v>291</v>
      </c>
      <c r="G88" s="16" t="s">
        <v>52</v>
      </c>
      <c r="H88" s="17" t="s">
        <v>53</v>
      </c>
      <c r="I88" s="16" t="s">
        <v>54</v>
      </c>
      <c r="J88" s="17" t="s">
        <v>55</v>
      </c>
      <c r="K88" s="15" t="s">
        <v>292</v>
      </c>
      <c r="L88" s="18" t="s">
        <v>293</v>
      </c>
      <c r="M88" s="15" t="s">
        <v>72</v>
      </c>
      <c r="N88" s="18" t="s">
        <v>342</v>
      </c>
      <c r="O88" s="17" t="s">
        <v>53</v>
      </c>
      <c r="P88" s="17" t="s">
        <v>54</v>
      </c>
      <c r="Q88" s="18" t="s">
        <v>291</v>
      </c>
      <c r="R88" s="18" t="s">
        <v>61</v>
      </c>
      <c r="S88" s="15" t="s">
        <v>295</v>
      </c>
      <c r="T88" s="17" t="s">
        <v>208</v>
      </c>
      <c r="U88" s="19" t="s">
        <v>63</v>
      </c>
      <c r="V88" s="20">
        <v>45490</v>
      </c>
      <c r="W88" s="18" t="s">
        <v>296</v>
      </c>
      <c r="X88" s="21" t="s">
        <v>65</v>
      </c>
      <c r="Y88" s="19">
        <f t="shared" si="23"/>
        <v>1</v>
      </c>
      <c r="Z88" s="16" t="s">
        <v>319</v>
      </c>
      <c r="AA88" s="21" t="s">
        <v>65</v>
      </c>
      <c r="AB88" s="19">
        <f t="shared" si="24"/>
        <v>1</v>
      </c>
      <c r="AC88" s="16" t="s">
        <v>66</v>
      </c>
      <c r="AD88" s="21" t="s">
        <v>65</v>
      </c>
      <c r="AE88" s="19">
        <f t="shared" si="25"/>
        <v>1</v>
      </c>
      <c r="AF88" s="16" t="s">
        <v>66</v>
      </c>
      <c r="AG88" s="19">
        <f t="shared" si="3"/>
        <v>1</v>
      </c>
      <c r="AH88" s="21" t="str">
        <f t="shared" si="26"/>
        <v>Bajo</v>
      </c>
      <c r="AI88" s="21" t="str">
        <f t="shared" si="27"/>
        <v>Público</v>
      </c>
      <c r="AJ88" s="21" t="str">
        <f t="shared" si="28"/>
        <v>I2</v>
      </c>
      <c r="AK88" s="21" t="str">
        <f t="shared" si="29"/>
        <v>D2</v>
      </c>
      <c r="AL88" s="19" t="s">
        <v>54</v>
      </c>
      <c r="AM88" s="19" t="s">
        <v>54</v>
      </c>
      <c r="AN88" s="23"/>
    </row>
    <row r="89" spans="1:40" ht="49.5" customHeight="1" x14ac:dyDescent="0.25">
      <c r="A89" s="23"/>
      <c r="B89" s="14"/>
      <c r="C89" s="15" t="s">
        <v>343</v>
      </c>
      <c r="D89" s="15" t="s">
        <v>344</v>
      </c>
      <c r="E89" s="15" t="s">
        <v>50</v>
      </c>
      <c r="F89" s="15" t="s">
        <v>291</v>
      </c>
      <c r="G89" s="16" t="s">
        <v>52</v>
      </c>
      <c r="H89" s="17" t="s">
        <v>53</v>
      </c>
      <c r="I89" s="16" t="s">
        <v>54</v>
      </c>
      <c r="J89" s="17" t="s">
        <v>55</v>
      </c>
      <c r="K89" s="15" t="s">
        <v>292</v>
      </c>
      <c r="L89" s="18" t="s">
        <v>293</v>
      </c>
      <c r="M89" s="15" t="s">
        <v>72</v>
      </c>
      <c r="N89" s="16" t="s">
        <v>345</v>
      </c>
      <c r="O89" s="17" t="s">
        <v>53</v>
      </c>
      <c r="P89" s="17" t="s">
        <v>54</v>
      </c>
      <c r="Q89" s="18" t="s">
        <v>291</v>
      </c>
      <c r="R89" s="18" t="s">
        <v>61</v>
      </c>
      <c r="S89" s="15" t="s">
        <v>295</v>
      </c>
      <c r="T89" s="19" t="s">
        <v>63</v>
      </c>
      <c r="U89" s="19" t="s">
        <v>63</v>
      </c>
      <c r="V89" s="20">
        <v>45490</v>
      </c>
      <c r="W89" s="18" t="s">
        <v>296</v>
      </c>
      <c r="X89" s="21" t="s">
        <v>65</v>
      </c>
      <c r="Y89" s="19">
        <f t="shared" si="23"/>
        <v>1</v>
      </c>
      <c r="Z89" s="16" t="s">
        <v>66</v>
      </c>
      <c r="AA89" s="21" t="s">
        <v>65</v>
      </c>
      <c r="AB89" s="19">
        <f t="shared" si="24"/>
        <v>1</v>
      </c>
      <c r="AC89" s="16" t="s">
        <v>66</v>
      </c>
      <c r="AD89" s="21" t="s">
        <v>65</v>
      </c>
      <c r="AE89" s="19">
        <f t="shared" si="25"/>
        <v>1</v>
      </c>
      <c r="AF89" s="16" t="s">
        <v>66</v>
      </c>
      <c r="AG89" s="19">
        <f t="shared" si="3"/>
        <v>1</v>
      </c>
      <c r="AH89" s="21" t="str">
        <f t="shared" si="26"/>
        <v>Bajo</v>
      </c>
      <c r="AI89" s="21" t="str">
        <f t="shared" si="27"/>
        <v>Público</v>
      </c>
      <c r="AJ89" s="21" t="str">
        <f t="shared" si="28"/>
        <v>I2</v>
      </c>
      <c r="AK89" s="21" t="str">
        <f t="shared" si="29"/>
        <v>D2</v>
      </c>
      <c r="AL89" s="19" t="s">
        <v>54</v>
      </c>
      <c r="AM89" s="19" t="s">
        <v>54</v>
      </c>
      <c r="AN89" s="23"/>
    </row>
    <row r="90" spans="1:40" ht="49.5" customHeight="1" x14ac:dyDescent="0.25">
      <c r="A90" s="23"/>
      <c r="B90" s="14"/>
      <c r="C90" s="15" t="s">
        <v>346</v>
      </c>
      <c r="D90" s="15" t="s">
        <v>347</v>
      </c>
      <c r="E90" s="15" t="s">
        <v>50</v>
      </c>
      <c r="F90" s="15" t="s">
        <v>291</v>
      </c>
      <c r="G90" s="16" t="s">
        <v>52</v>
      </c>
      <c r="H90" s="17" t="s">
        <v>53</v>
      </c>
      <c r="I90" s="16" t="s">
        <v>54</v>
      </c>
      <c r="J90" s="17" t="s">
        <v>55</v>
      </c>
      <c r="K90" s="15" t="s">
        <v>292</v>
      </c>
      <c r="L90" s="18" t="s">
        <v>293</v>
      </c>
      <c r="M90" s="15" t="s">
        <v>72</v>
      </c>
      <c r="N90" s="16" t="s">
        <v>328</v>
      </c>
      <c r="O90" s="17" t="s">
        <v>53</v>
      </c>
      <c r="P90" s="17" t="s">
        <v>54</v>
      </c>
      <c r="Q90" s="18" t="s">
        <v>291</v>
      </c>
      <c r="R90" s="18" t="s">
        <v>61</v>
      </c>
      <c r="S90" s="15" t="s">
        <v>295</v>
      </c>
      <c r="T90" s="17" t="s">
        <v>208</v>
      </c>
      <c r="U90" s="19" t="s">
        <v>63</v>
      </c>
      <c r="V90" s="20">
        <v>45490</v>
      </c>
      <c r="W90" s="18" t="s">
        <v>296</v>
      </c>
      <c r="X90" s="21" t="s">
        <v>65</v>
      </c>
      <c r="Y90" s="19">
        <f t="shared" si="23"/>
        <v>1</v>
      </c>
      <c r="Z90" s="16" t="s">
        <v>319</v>
      </c>
      <c r="AA90" s="21" t="s">
        <v>65</v>
      </c>
      <c r="AB90" s="19">
        <f t="shared" si="24"/>
        <v>1</v>
      </c>
      <c r="AC90" s="16" t="s">
        <v>66</v>
      </c>
      <c r="AD90" s="21" t="s">
        <v>65</v>
      </c>
      <c r="AE90" s="19">
        <f t="shared" si="25"/>
        <v>1</v>
      </c>
      <c r="AF90" s="16" t="s">
        <v>66</v>
      </c>
      <c r="AG90" s="19">
        <f t="shared" si="3"/>
        <v>1</v>
      </c>
      <c r="AH90" s="21" t="str">
        <f t="shared" si="26"/>
        <v>Bajo</v>
      </c>
      <c r="AI90" s="21" t="str">
        <f t="shared" si="27"/>
        <v>Público</v>
      </c>
      <c r="AJ90" s="21" t="str">
        <f t="shared" si="28"/>
        <v>I2</v>
      </c>
      <c r="AK90" s="21" t="str">
        <f t="shared" si="29"/>
        <v>D2</v>
      </c>
      <c r="AL90" s="19" t="s">
        <v>54</v>
      </c>
      <c r="AM90" s="19" t="s">
        <v>54</v>
      </c>
      <c r="AN90" s="23"/>
    </row>
    <row r="91" spans="1:40" ht="49.5" customHeight="1" x14ac:dyDescent="0.25">
      <c r="A91" s="23"/>
      <c r="B91" s="14"/>
      <c r="C91" s="16" t="s">
        <v>348</v>
      </c>
      <c r="D91" s="77" t="s">
        <v>349</v>
      </c>
      <c r="E91" s="15" t="s">
        <v>50</v>
      </c>
      <c r="F91" s="15" t="s">
        <v>291</v>
      </c>
      <c r="G91" s="16" t="s">
        <v>78</v>
      </c>
      <c r="H91" s="19" t="s">
        <v>55</v>
      </c>
      <c r="I91" s="16" t="s">
        <v>129</v>
      </c>
      <c r="J91" s="17" t="s">
        <v>55</v>
      </c>
      <c r="K91" s="16" t="s">
        <v>348</v>
      </c>
      <c r="L91" s="18" t="s">
        <v>293</v>
      </c>
      <c r="M91" s="15" t="s">
        <v>200</v>
      </c>
      <c r="N91" s="18" t="s">
        <v>350</v>
      </c>
      <c r="O91" s="17" t="s">
        <v>53</v>
      </c>
      <c r="P91" s="17" t="s">
        <v>54</v>
      </c>
      <c r="Q91" s="18" t="s">
        <v>291</v>
      </c>
      <c r="R91" s="18" t="s">
        <v>61</v>
      </c>
      <c r="S91" s="16" t="s">
        <v>54</v>
      </c>
      <c r="T91" s="19" t="s">
        <v>54</v>
      </c>
      <c r="U91" s="19" t="s">
        <v>54</v>
      </c>
      <c r="V91" s="20">
        <v>45490</v>
      </c>
      <c r="W91" s="18" t="s">
        <v>296</v>
      </c>
      <c r="X91" s="21" t="s">
        <v>65</v>
      </c>
      <c r="Y91" s="19">
        <f t="shared" si="23"/>
        <v>1</v>
      </c>
      <c r="Z91" s="16" t="s">
        <v>66</v>
      </c>
      <c r="AA91" s="21" t="s">
        <v>65</v>
      </c>
      <c r="AB91" s="19">
        <f t="shared" si="24"/>
        <v>1</v>
      </c>
      <c r="AC91" s="16" t="s">
        <v>66</v>
      </c>
      <c r="AD91" s="21" t="s">
        <v>65</v>
      </c>
      <c r="AE91" s="19">
        <f t="shared" si="25"/>
        <v>1</v>
      </c>
      <c r="AF91" s="16" t="s">
        <v>66</v>
      </c>
      <c r="AG91" s="19">
        <f t="shared" si="3"/>
        <v>1</v>
      </c>
      <c r="AH91" s="21" t="str">
        <f t="shared" si="26"/>
        <v>Bajo</v>
      </c>
      <c r="AI91" s="21" t="str">
        <f t="shared" si="27"/>
        <v>Público</v>
      </c>
      <c r="AJ91" s="21" t="str">
        <f t="shared" si="28"/>
        <v>I2</v>
      </c>
      <c r="AK91" s="21" t="str">
        <f t="shared" si="29"/>
        <v>D2</v>
      </c>
      <c r="AL91" s="19" t="s">
        <v>54</v>
      </c>
      <c r="AM91" s="19" t="s">
        <v>54</v>
      </c>
      <c r="AN91" s="23"/>
    </row>
    <row r="92" spans="1:40" ht="49.5" customHeight="1" x14ac:dyDescent="0.25">
      <c r="A92" s="37"/>
      <c r="B92" s="37"/>
      <c r="C92" s="75" t="s">
        <v>351</v>
      </c>
      <c r="D92" s="78" t="s">
        <v>352</v>
      </c>
      <c r="E92" s="76" t="s">
        <v>50</v>
      </c>
      <c r="F92" s="15" t="s">
        <v>291</v>
      </c>
      <c r="G92" s="16" t="s">
        <v>78</v>
      </c>
      <c r="H92" s="19" t="s">
        <v>55</v>
      </c>
      <c r="I92" s="16" t="s">
        <v>504</v>
      </c>
      <c r="J92" s="17" t="s">
        <v>55</v>
      </c>
      <c r="K92" s="16" t="s">
        <v>353</v>
      </c>
      <c r="L92" s="18" t="s">
        <v>167</v>
      </c>
      <c r="M92" s="15" t="s">
        <v>354</v>
      </c>
      <c r="N92" s="18" t="s">
        <v>192</v>
      </c>
      <c r="O92" s="17" t="s">
        <v>55</v>
      </c>
      <c r="P92" s="17" t="s">
        <v>102</v>
      </c>
      <c r="Q92" s="18" t="s">
        <v>291</v>
      </c>
      <c r="R92" s="37" t="s">
        <v>61</v>
      </c>
      <c r="S92" s="16" t="s">
        <v>54</v>
      </c>
      <c r="T92" s="19" t="s">
        <v>262</v>
      </c>
      <c r="U92" s="19" t="s">
        <v>262</v>
      </c>
      <c r="V92" s="20">
        <v>45533</v>
      </c>
      <c r="W92" s="18" t="s">
        <v>186</v>
      </c>
      <c r="X92" s="21" t="s">
        <v>74</v>
      </c>
      <c r="Y92" s="19">
        <f t="shared" si="23"/>
        <v>2</v>
      </c>
      <c r="Z92" s="16" t="s">
        <v>355</v>
      </c>
      <c r="AA92" s="27" t="s">
        <v>74</v>
      </c>
      <c r="AB92" s="19">
        <f t="shared" si="24"/>
        <v>2</v>
      </c>
      <c r="AC92" s="16" t="s">
        <v>356</v>
      </c>
      <c r="AD92" s="21" t="s">
        <v>65</v>
      </c>
      <c r="AE92" s="19">
        <f t="shared" si="25"/>
        <v>1</v>
      </c>
      <c r="AF92" s="16" t="s">
        <v>66</v>
      </c>
      <c r="AG92" s="19">
        <f t="shared" si="3"/>
        <v>2</v>
      </c>
      <c r="AH92" s="21" t="str">
        <f t="shared" ref="AH92" si="30">IFERROR(VLOOKUP(AG92,VALORACIÓN_NUM_NOM,2,0),"Pendiente")</f>
        <v>Medio</v>
      </c>
      <c r="AI92" s="21" t="str">
        <f t="shared" ref="AI92" si="31">IFERROR(VLOOKUP(X92,VALORACIÓN_NOM_NUM,3,0),"Pendiente")</f>
        <v>Público Clasificado</v>
      </c>
      <c r="AJ92" s="21" t="str">
        <f t="shared" ref="AJ92" si="32">IFERROR(VLOOKUP(AA92,VALORACIÓN_NOM_NUM,4,0),"Pendiente")</f>
        <v>I1</v>
      </c>
      <c r="AK92" s="21" t="str">
        <f t="shared" ref="AK92" si="33">IFERROR(VLOOKUP(AD92,VALORACIÓN_NOM_NUM,5,0),"Pendiente")</f>
        <v>D2</v>
      </c>
      <c r="AL92" s="19" t="s">
        <v>54</v>
      </c>
      <c r="AM92" s="19" t="s">
        <v>54</v>
      </c>
      <c r="AN92" s="37"/>
    </row>
    <row r="93" spans="1:40" ht="12.75" customHeight="1" x14ac:dyDescent="0.25">
      <c r="A93" s="37"/>
      <c r="B93" s="37"/>
      <c r="C93" s="13"/>
      <c r="D93" s="23"/>
      <c r="E93" s="37"/>
      <c r="F93" s="37"/>
      <c r="G93" s="37"/>
      <c r="H93" s="37"/>
      <c r="I93" s="37"/>
      <c r="J93" s="37"/>
      <c r="K93" s="23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</row>
    <row r="94" spans="1:40" ht="12.75" customHeight="1" x14ac:dyDescent="0.25">
      <c r="A94" s="37"/>
      <c r="B94" s="37"/>
      <c r="C94" s="13"/>
      <c r="D94" s="23"/>
      <c r="E94" s="37"/>
      <c r="F94" s="37"/>
      <c r="G94" s="37"/>
      <c r="H94" s="37"/>
      <c r="I94" s="37"/>
      <c r="J94" s="37"/>
      <c r="K94" s="23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</row>
    <row r="95" spans="1:40" ht="12.75" customHeight="1" x14ac:dyDescent="0.25">
      <c r="A95" s="37"/>
      <c r="B95" s="37"/>
      <c r="C95" s="13"/>
      <c r="D95" s="23"/>
      <c r="E95" s="37"/>
      <c r="F95" s="37"/>
      <c r="G95" s="37"/>
      <c r="H95" s="37"/>
      <c r="I95" s="37"/>
      <c r="J95" s="37"/>
      <c r="K95" s="23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</row>
    <row r="96" spans="1:40" ht="12.75" customHeight="1" x14ac:dyDescent="0.25">
      <c r="A96" s="37"/>
      <c r="B96" s="37"/>
      <c r="C96" s="13"/>
      <c r="D96" s="23"/>
      <c r="E96" s="37"/>
      <c r="F96" s="37"/>
      <c r="G96" s="37"/>
      <c r="H96" s="37"/>
      <c r="I96" s="37"/>
      <c r="J96" s="37"/>
      <c r="K96" s="23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</row>
    <row r="97" spans="1:40" ht="12.75" customHeight="1" x14ac:dyDescent="0.25">
      <c r="A97" s="37"/>
      <c r="B97" s="37"/>
      <c r="C97" s="13"/>
      <c r="D97" s="23"/>
      <c r="E97" s="37"/>
      <c r="F97" s="37"/>
      <c r="G97" s="37"/>
      <c r="H97" s="37"/>
      <c r="I97" s="37"/>
      <c r="J97" s="37"/>
      <c r="K97" s="23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</row>
    <row r="98" spans="1:40" ht="12.75" customHeight="1" x14ac:dyDescent="0.25">
      <c r="A98" s="37"/>
      <c r="B98" s="37"/>
      <c r="C98" s="13"/>
      <c r="D98" s="23"/>
      <c r="E98" s="37"/>
      <c r="F98" s="37"/>
      <c r="G98" s="37"/>
      <c r="H98" s="37"/>
      <c r="I98" s="37"/>
      <c r="J98" s="37"/>
      <c r="K98" s="23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</row>
    <row r="99" spans="1:40" ht="12.75" customHeight="1" x14ac:dyDescent="0.25">
      <c r="A99" s="37"/>
      <c r="B99" s="37"/>
      <c r="C99" s="13"/>
      <c r="D99" s="23"/>
      <c r="E99" s="37"/>
      <c r="F99" s="37"/>
      <c r="G99" s="37"/>
      <c r="H99" s="37"/>
      <c r="I99" s="37"/>
      <c r="J99" s="37"/>
      <c r="K99" s="23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</row>
    <row r="100" spans="1:40" ht="12.75" customHeight="1" x14ac:dyDescent="0.25">
      <c r="A100" s="37"/>
      <c r="B100" s="37"/>
      <c r="C100" s="13"/>
      <c r="D100" s="23"/>
      <c r="E100" s="37"/>
      <c r="F100" s="37"/>
      <c r="G100" s="37"/>
      <c r="H100" s="37"/>
      <c r="I100" s="37"/>
      <c r="J100" s="37"/>
      <c r="K100" s="23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</row>
    <row r="101" spans="1:40" ht="12.75" customHeight="1" x14ac:dyDescent="0.25">
      <c r="A101" s="37"/>
      <c r="B101" s="37"/>
      <c r="C101" s="13"/>
      <c r="D101" s="23"/>
      <c r="E101" s="37"/>
      <c r="F101" s="37"/>
      <c r="G101" s="37"/>
      <c r="H101" s="37"/>
      <c r="I101" s="37"/>
      <c r="J101" s="37"/>
      <c r="K101" s="23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</row>
    <row r="102" spans="1:40" ht="12.75" customHeight="1" x14ac:dyDescent="0.25">
      <c r="A102" s="37"/>
      <c r="B102" s="37"/>
      <c r="C102" s="13"/>
      <c r="D102" s="23"/>
      <c r="E102" s="37"/>
      <c r="F102" s="37"/>
      <c r="G102" s="37"/>
      <c r="H102" s="37"/>
      <c r="I102" s="37"/>
      <c r="J102" s="37"/>
      <c r="K102" s="23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</row>
    <row r="103" spans="1:40" ht="12.75" customHeight="1" x14ac:dyDescent="0.25">
      <c r="A103" s="37"/>
      <c r="B103" s="37"/>
      <c r="C103" s="13"/>
      <c r="D103" s="23"/>
      <c r="E103" s="37"/>
      <c r="F103" s="37"/>
      <c r="G103" s="37"/>
      <c r="H103" s="37"/>
      <c r="I103" s="37"/>
      <c r="J103" s="37"/>
      <c r="K103" s="23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</row>
    <row r="104" spans="1:40" ht="12.75" customHeight="1" x14ac:dyDescent="0.25">
      <c r="A104" s="37"/>
      <c r="B104" s="37"/>
      <c r="C104" s="13"/>
      <c r="D104" s="23"/>
      <c r="E104" s="37"/>
      <c r="F104" s="37"/>
      <c r="G104" s="37"/>
      <c r="H104" s="37"/>
      <c r="I104" s="37"/>
      <c r="J104" s="37"/>
      <c r="K104" s="23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</row>
    <row r="105" spans="1:40" ht="12.75" customHeight="1" x14ac:dyDescent="0.25">
      <c r="A105" s="37"/>
      <c r="B105" s="37"/>
      <c r="C105" s="13"/>
      <c r="D105" s="23"/>
      <c r="E105" s="37"/>
      <c r="F105" s="37"/>
      <c r="G105" s="37"/>
      <c r="H105" s="37"/>
      <c r="I105" s="37"/>
      <c r="J105" s="37"/>
      <c r="K105" s="23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</row>
    <row r="106" spans="1:40" ht="12.75" customHeight="1" x14ac:dyDescent="0.25">
      <c r="A106" s="37"/>
      <c r="B106" s="37"/>
      <c r="C106" s="13"/>
      <c r="D106" s="23"/>
      <c r="E106" s="37"/>
      <c r="F106" s="37"/>
      <c r="G106" s="37"/>
      <c r="H106" s="37"/>
      <c r="I106" s="37"/>
      <c r="J106" s="37"/>
      <c r="K106" s="23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</row>
    <row r="107" spans="1:40" ht="12.75" customHeight="1" x14ac:dyDescent="0.25">
      <c r="A107" s="37"/>
      <c r="B107" s="37"/>
      <c r="C107" s="13"/>
      <c r="D107" s="23"/>
      <c r="E107" s="37"/>
      <c r="F107" s="37"/>
      <c r="G107" s="37"/>
      <c r="H107" s="37"/>
      <c r="I107" s="37"/>
      <c r="J107" s="37"/>
      <c r="K107" s="23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</row>
    <row r="108" spans="1:40" ht="12.75" customHeight="1" x14ac:dyDescent="0.25">
      <c r="A108" s="37"/>
      <c r="B108" s="37"/>
      <c r="C108" s="13"/>
      <c r="D108" s="23"/>
      <c r="E108" s="37"/>
      <c r="F108" s="37"/>
      <c r="G108" s="37"/>
      <c r="H108" s="37"/>
      <c r="I108" s="37"/>
      <c r="J108" s="37"/>
      <c r="K108" s="23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</row>
    <row r="109" spans="1:40" ht="12.75" customHeight="1" x14ac:dyDescent="0.25">
      <c r="A109" s="37"/>
      <c r="B109" s="37"/>
      <c r="C109" s="13"/>
      <c r="D109" s="23"/>
      <c r="E109" s="37"/>
      <c r="F109" s="37"/>
      <c r="G109" s="37"/>
      <c r="H109" s="37"/>
      <c r="I109" s="37"/>
      <c r="J109" s="37"/>
      <c r="K109" s="23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</row>
    <row r="110" spans="1:40" ht="12.75" customHeight="1" x14ac:dyDescent="0.25">
      <c r="A110" s="37"/>
      <c r="B110" s="37"/>
      <c r="C110" s="13"/>
      <c r="D110" s="23"/>
      <c r="E110" s="37"/>
      <c r="F110" s="37"/>
      <c r="G110" s="37"/>
      <c r="H110" s="37"/>
      <c r="I110" s="37"/>
      <c r="J110" s="37"/>
      <c r="K110" s="23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</row>
    <row r="111" spans="1:40" ht="12.75" customHeight="1" x14ac:dyDescent="0.25">
      <c r="A111" s="37"/>
      <c r="B111" s="37"/>
      <c r="C111" s="13"/>
      <c r="D111" s="23"/>
      <c r="E111" s="37"/>
      <c r="F111" s="37"/>
      <c r="G111" s="37"/>
      <c r="H111" s="37"/>
      <c r="I111" s="37"/>
      <c r="J111" s="37"/>
      <c r="K111" s="23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</row>
    <row r="112" spans="1:40" ht="12.75" customHeight="1" x14ac:dyDescent="0.25">
      <c r="A112" s="37"/>
      <c r="B112" s="37"/>
      <c r="C112" s="13"/>
      <c r="D112" s="23"/>
      <c r="E112" s="37"/>
      <c r="F112" s="37"/>
      <c r="G112" s="37"/>
      <c r="H112" s="37"/>
      <c r="I112" s="37"/>
      <c r="J112" s="37"/>
      <c r="K112" s="23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</row>
    <row r="113" spans="1:40" ht="12.75" customHeight="1" x14ac:dyDescent="0.25">
      <c r="A113" s="37"/>
      <c r="B113" s="37"/>
      <c r="C113" s="13"/>
      <c r="D113" s="23"/>
      <c r="E113" s="37"/>
      <c r="F113" s="37"/>
      <c r="G113" s="37"/>
      <c r="H113" s="37"/>
      <c r="I113" s="37"/>
      <c r="J113" s="37"/>
      <c r="K113" s="23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</row>
    <row r="114" spans="1:40" ht="12.75" customHeight="1" x14ac:dyDescent="0.25">
      <c r="A114" s="37"/>
      <c r="B114" s="37"/>
      <c r="C114" s="13"/>
      <c r="D114" s="23"/>
      <c r="E114" s="37"/>
      <c r="F114" s="37"/>
      <c r="G114" s="37"/>
      <c r="H114" s="37"/>
      <c r="I114" s="37"/>
      <c r="J114" s="37"/>
      <c r="K114" s="23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</row>
    <row r="115" spans="1:40" ht="12.75" customHeight="1" x14ac:dyDescent="0.25">
      <c r="A115" s="37"/>
      <c r="B115" s="37"/>
      <c r="C115" s="13"/>
      <c r="D115" s="23"/>
      <c r="E115" s="37"/>
      <c r="F115" s="37"/>
      <c r="G115" s="37"/>
      <c r="H115" s="37"/>
      <c r="I115" s="37"/>
      <c r="J115" s="37"/>
      <c r="K115" s="23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</row>
    <row r="116" spans="1:40" ht="12.75" customHeight="1" x14ac:dyDescent="0.25">
      <c r="A116" s="37"/>
      <c r="B116" s="37"/>
      <c r="C116" s="13"/>
      <c r="D116" s="23"/>
      <c r="E116" s="37"/>
      <c r="F116" s="37"/>
      <c r="G116" s="37"/>
      <c r="H116" s="37"/>
      <c r="I116" s="37"/>
      <c r="J116" s="37"/>
      <c r="K116" s="23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</row>
    <row r="117" spans="1:40" ht="12.75" customHeight="1" x14ac:dyDescent="0.25">
      <c r="A117" s="37"/>
      <c r="B117" s="37"/>
      <c r="C117" s="13"/>
      <c r="D117" s="23"/>
      <c r="E117" s="37"/>
      <c r="F117" s="37"/>
      <c r="G117" s="37"/>
      <c r="H117" s="37"/>
      <c r="I117" s="37"/>
      <c r="J117" s="37"/>
      <c r="K117" s="23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</row>
    <row r="118" spans="1:40" ht="12.75" customHeight="1" x14ac:dyDescent="0.25">
      <c r="A118" s="37"/>
      <c r="B118" s="37"/>
      <c r="C118" s="13"/>
      <c r="D118" s="23"/>
      <c r="E118" s="37"/>
      <c r="F118" s="37"/>
      <c r="G118" s="37"/>
      <c r="H118" s="37"/>
      <c r="I118" s="37"/>
      <c r="J118" s="37"/>
      <c r="K118" s="23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</row>
    <row r="119" spans="1:40" ht="12.75" customHeight="1" x14ac:dyDescent="0.25">
      <c r="A119" s="37"/>
      <c r="B119" s="37"/>
      <c r="C119" s="13"/>
      <c r="D119" s="23"/>
      <c r="E119" s="37"/>
      <c r="F119" s="37"/>
      <c r="G119" s="37"/>
      <c r="H119" s="37"/>
      <c r="I119" s="37"/>
      <c r="J119" s="37"/>
      <c r="K119" s="23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</row>
    <row r="120" spans="1:40" ht="12.75" customHeight="1" x14ac:dyDescent="0.25">
      <c r="A120" s="37"/>
      <c r="B120" s="37"/>
      <c r="C120" s="13"/>
      <c r="D120" s="23"/>
      <c r="E120" s="37"/>
      <c r="F120" s="37"/>
      <c r="G120" s="37"/>
      <c r="H120" s="37"/>
      <c r="I120" s="37"/>
      <c r="J120" s="37"/>
      <c r="K120" s="23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</row>
    <row r="121" spans="1:40" ht="12.75" customHeight="1" x14ac:dyDescent="0.25">
      <c r="A121" s="37"/>
      <c r="B121" s="37"/>
      <c r="C121" s="13"/>
      <c r="D121" s="23"/>
      <c r="E121" s="37"/>
      <c r="F121" s="37"/>
      <c r="G121" s="37"/>
      <c r="H121" s="37"/>
      <c r="I121" s="37"/>
      <c r="J121" s="37"/>
      <c r="K121" s="23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</row>
    <row r="122" spans="1:40" ht="12.75" customHeight="1" x14ac:dyDescent="0.25">
      <c r="A122" s="37"/>
      <c r="B122" s="37"/>
      <c r="C122" s="13"/>
      <c r="D122" s="23"/>
      <c r="E122" s="37"/>
      <c r="F122" s="37"/>
      <c r="G122" s="37"/>
      <c r="H122" s="37"/>
      <c r="I122" s="37"/>
      <c r="J122" s="37"/>
      <c r="K122" s="23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</row>
    <row r="123" spans="1:40" ht="12.75" customHeight="1" x14ac:dyDescent="0.25">
      <c r="A123" s="37"/>
      <c r="B123" s="37"/>
      <c r="C123" s="13"/>
      <c r="D123" s="23"/>
      <c r="E123" s="37"/>
      <c r="F123" s="37"/>
      <c r="G123" s="37"/>
      <c r="H123" s="37"/>
      <c r="I123" s="37"/>
      <c r="J123" s="37"/>
      <c r="K123" s="23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</row>
    <row r="124" spans="1:40" ht="12.75" customHeight="1" x14ac:dyDescent="0.25">
      <c r="A124" s="37"/>
      <c r="B124" s="37"/>
      <c r="C124" s="13"/>
      <c r="D124" s="23"/>
      <c r="E124" s="37"/>
      <c r="F124" s="37"/>
      <c r="G124" s="37"/>
      <c r="H124" s="37"/>
      <c r="I124" s="37"/>
      <c r="J124" s="37"/>
      <c r="K124" s="23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</row>
    <row r="125" spans="1:40" ht="12.75" customHeight="1" x14ac:dyDescent="0.25">
      <c r="A125" s="37"/>
      <c r="B125" s="37"/>
      <c r="C125" s="13"/>
      <c r="D125" s="23"/>
      <c r="E125" s="37"/>
      <c r="F125" s="37"/>
      <c r="G125" s="37"/>
      <c r="H125" s="37"/>
      <c r="I125" s="37"/>
      <c r="J125" s="37"/>
      <c r="K125" s="23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</row>
    <row r="126" spans="1:40" ht="12.75" customHeight="1" x14ac:dyDescent="0.25">
      <c r="A126" s="37"/>
      <c r="B126" s="37"/>
      <c r="C126" s="13"/>
      <c r="D126" s="23"/>
      <c r="E126" s="37"/>
      <c r="F126" s="37"/>
      <c r="G126" s="37"/>
      <c r="H126" s="37"/>
      <c r="I126" s="37"/>
      <c r="J126" s="37"/>
      <c r="K126" s="23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</row>
    <row r="127" spans="1:40" ht="12.75" customHeight="1" x14ac:dyDescent="0.25">
      <c r="A127" s="37"/>
      <c r="B127" s="37"/>
      <c r="C127" s="13"/>
      <c r="D127" s="23"/>
      <c r="E127" s="37"/>
      <c r="F127" s="37"/>
      <c r="G127" s="37"/>
      <c r="H127" s="37"/>
      <c r="I127" s="37"/>
      <c r="J127" s="37"/>
      <c r="K127" s="23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</row>
    <row r="128" spans="1:40" ht="12.75" customHeight="1" x14ac:dyDescent="0.25">
      <c r="A128" s="37"/>
      <c r="B128" s="37"/>
      <c r="C128" s="13"/>
      <c r="D128" s="23"/>
      <c r="E128" s="37"/>
      <c r="F128" s="37"/>
      <c r="G128" s="37"/>
      <c r="H128" s="37"/>
      <c r="I128" s="37"/>
      <c r="J128" s="37"/>
      <c r="K128" s="23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</row>
    <row r="129" spans="1:40" ht="12.75" customHeight="1" x14ac:dyDescent="0.25">
      <c r="A129" s="37"/>
      <c r="B129" s="37"/>
      <c r="C129" s="13"/>
      <c r="D129" s="23"/>
      <c r="E129" s="37"/>
      <c r="F129" s="37"/>
      <c r="G129" s="37"/>
      <c r="H129" s="37"/>
      <c r="I129" s="37"/>
      <c r="J129" s="37"/>
      <c r="K129" s="23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</row>
    <row r="130" spans="1:40" ht="12.75" customHeight="1" x14ac:dyDescent="0.25">
      <c r="A130" s="37"/>
      <c r="B130" s="37"/>
      <c r="C130" s="13"/>
      <c r="D130" s="23"/>
      <c r="E130" s="37"/>
      <c r="F130" s="37"/>
      <c r="G130" s="37"/>
      <c r="H130" s="37"/>
      <c r="I130" s="37"/>
      <c r="J130" s="37"/>
      <c r="K130" s="23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</row>
    <row r="131" spans="1:40" ht="12.75" customHeight="1" x14ac:dyDescent="0.25">
      <c r="A131" s="37"/>
      <c r="B131" s="37"/>
      <c r="C131" s="13"/>
      <c r="D131" s="23"/>
      <c r="E131" s="37"/>
      <c r="F131" s="37"/>
      <c r="G131" s="37"/>
      <c r="H131" s="37"/>
      <c r="I131" s="37"/>
      <c r="J131" s="37"/>
      <c r="K131" s="23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</row>
    <row r="132" spans="1:40" ht="12.75" customHeight="1" x14ac:dyDescent="0.25">
      <c r="A132" s="37"/>
      <c r="B132" s="37"/>
      <c r="C132" s="13"/>
      <c r="D132" s="23"/>
      <c r="E132" s="37"/>
      <c r="F132" s="37"/>
      <c r="G132" s="37"/>
      <c r="H132" s="37"/>
      <c r="I132" s="37"/>
      <c r="J132" s="37"/>
      <c r="K132" s="23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</row>
    <row r="133" spans="1:40" ht="12.75" customHeight="1" x14ac:dyDescent="0.25">
      <c r="A133" s="37"/>
      <c r="B133" s="37"/>
      <c r="C133" s="13"/>
      <c r="D133" s="23"/>
      <c r="E133" s="37"/>
      <c r="F133" s="37"/>
      <c r="G133" s="37"/>
      <c r="H133" s="37"/>
      <c r="I133" s="37"/>
      <c r="J133" s="37"/>
      <c r="K133" s="23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</row>
    <row r="134" spans="1:40" ht="12.75" customHeight="1" x14ac:dyDescent="0.25">
      <c r="A134" s="37"/>
      <c r="B134" s="37"/>
      <c r="C134" s="13"/>
      <c r="D134" s="23"/>
      <c r="E134" s="37"/>
      <c r="F134" s="37"/>
      <c r="G134" s="37"/>
      <c r="H134" s="37"/>
      <c r="I134" s="37"/>
      <c r="J134" s="37"/>
      <c r="K134" s="23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</row>
    <row r="135" spans="1:40" ht="12.75" customHeight="1" x14ac:dyDescent="0.25">
      <c r="A135" s="37"/>
      <c r="B135" s="37"/>
      <c r="C135" s="13"/>
      <c r="D135" s="23"/>
      <c r="E135" s="37"/>
      <c r="F135" s="37"/>
      <c r="G135" s="37"/>
      <c r="H135" s="37"/>
      <c r="I135" s="37"/>
      <c r="J135" s="37"/>
      <c r="K135" s="23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</row>
    <row r="136" spans="1:40" ht="12.75" customHeight="1" x14ac:dyDescent="0.25">
      <c r="A136" s="37"/>
      <c r="B136" s="37"/>
      <c r="C136" s="13"/>
      <c r="D136" s="23"/>
      <c r="E136" s="37"/>
      <c r="F136" s="37"/>
      <c r="G136" s="37"/>
      <c r="H136" s="37"/>
      <c r="I136" s="37"/>
      <c r="J136" s="37"/>
      <c r="K136" s="23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</row>
    <row r="137" spans="1:40" ht="12.75" customHeight="1" x14ac:dyDescent="0.25">
      <c r="A137" s="37"/>
      <c r="B137" s="37"/>
      <c r="C137" s="13"/>
      <c r="D137" s="23"/>
      <c r="E137" s="37"/>
      <c r="F137" s="37"/>
      <c r="G137" s="37"/>
      <c r="H137" s="37"/>
      <c r="I137" s="37"/>
      <c r="J137" s="37"/>
      <c r="K137" s="23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</row>
    <row r="138" spans="1:40" ht="12.75" customHeight="1" x14ac:dyDescent="0.25">
      <c r="A138" s="37"/>
      <c r="B138" s="37"/>
      <c r="C138" s="13"/>
      <c r="D138" s="23"/>
      <c r="E138" s="37"/>
      <c r="F138" s="37"/>
      <c r="G138" s="37"/>
      <c r="H138" s="37"/>
      <c r="I138" s="37"/>
      <c r="J138" s="37"/>
      <c r="K138" s="23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</row>
    <row r="139" spans="1:40" ht="12.75" customHeight="1" x14ac:dyDescent="0.25">
      <c r="A139" s="37"/>
      <c r="B139" s="37"/>
      <c r="C139" s="13"/>
      <c r="D139" s="23"/>
      <c r="E139" s="37"/>
      <c r="F139" s="37"/>
      <c r="G139" s="37"/>
      <c r="H139" s="37"/>
      <c r="I139" s="37"/>
      <c r="J139" s="37"/>
      <c r="K139" s="23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</row>
    <row r="140" spans="1:40" ht="12.75" customHeight="1" x14ac:dyDescent="0.25">
      <c r="A140" s="37"/>
      <c r="B140" s="37"/>
      <c r="C140" s="13"/>
      <c r="D140" s="23"/>
      <c r="E140" s="37"/>
      <c r="F140" s="37"/>
      <c r="G140" s="37"/>
      <c r="H140" s="37"/>
      <c r="I140" s="37"/>
      <c r="J140" s="37"/>
      <c r="K140" s="23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</row>
    <row r="141" spans="1:40" ht="12.75" customHeight="1" x14ac:dyDescent="0.25">
      <c r="A141" s="37"/>
      <c r="B141" s="37"/>
      <c r="C141" s="13"/>
      <c r="D141" s="23"/>
      <c r="E141" s="37"/>
      <c r="F141" s="37"/>
      <c r="G141" s="37"/>
      <c r="H141" s="37"/>
      <c r="I141" s="37"/>
      <c r="J141" s="37"/>
      <c r="K141" s="23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</row>
    <row r="142" spans="1:40" ht="12.75" customHeight="1" x14ac:dyDescent="0.25">
      <c r="A142" s="37"/>
      <c r="B142" s="37"/>
      <c r="C142" s="13"/>
      <c r="D142" s="23"/>
      <c r="E142" s="37"/>
      <c r="F142" s="37"/>
      <c r="G142" s="37"/>
      <c r="H142" s="37"/>
      <c r="I142" s="37"/>
      <c r="J142" s="37"/>
      <c r="K142" s="23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</row>
    <row r="143" spans="1:40" ht="12.75" customHeight="1" x14ac:dyDescent="0.25">
      <c r="A143" s="37"/>
      <c r="B143" s="37"/>
      <c r="C143" s="13"/>
      <c r="D143" s="23"/>
      <c r="E143" s="37"/>
      <c r="F143" s="37"/>
      <c r="G143" s="37"/>
      <c r="H143" s="37"/>
      <c r="I143" s="37"/>
      <c r="J143" s="37"/>
      <c r="K143" s="23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</row>
    <row r="144" spans="1:40" ht="12.75" customHeight="1" x14ac:dyDescent="0.25">
      <c r="A144" s="37"/>
      <c r="B144" s="37"/>
      <c r="C144" s="13"/>
      <c r="D144" s="23"/>
      <c r="E144" s="37"/>
      <c r="F144" s="37"/>
      <c r="G144" s="37"/>
      <c r="H144" s="37"/>
      <c r="I144" s="37"/>
      <c r="J144" s="37"/>
      <c r="K144" s="23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</row>
    <row r="145" spans="1:40" ht="12.75" customHeight="1" x14ac:dyDescent="0.25">
      <c r="A145" s="37"/>
      <c r="B145" s="37"/>
      <c r="C145" s="13"/>
      <c r="D145" s="23"/>
      <c r="E145" s="37"/>
      <c r="F145" s="37"/>
      <c r="G145" s="37"/>
      <c r="H145" s="37"/>
      <c r="I145" s="37"/>
      <c r="J145" s="37"/>
      <c r="K145" s="23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</row>
    <row r="146" spans="1:40" ht="12.75" customHeight="1" x14ac:dyDescent="0.25">
      <c r="A146" s="37"/>
      <c r="B146" s="37"/>
      <c r="C146" s="13"/>
      <c r="D146" s="23"/>
      <c r="E146" s="37"/>
      <c r="F146" s="37"/>
      <c r="G146" s="37"/>
      <c r="H146" s="37"/>
      <c r="I146" s="37"/>
      <c r="J146" s="37"/>
      <c r="K146" s="23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</row>
    <row r="147" spans="1:40" ht="12.75" customHeight="1" x14ac:dyDescent="0.25">
      <c r="A147" s="37"/>
      <c r="B147" s="37"/>
      <c r="C147" s="13"/>
      <c r="D147" s="23"/>
      <c r="E147" s="37"/>
      <c r="F147" s="37"/>
      <c r="G147" s="37"/>
      <c r="H147" s="37"/>
      <c r="I147" s="37"/>
      <c r="J147" s="37"/>
      <c r="K147" s="23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</row>
    <row r="148" spans="1:40" ht="12.75" customHeight="1" x14ac:dyDescent="0.25">
      <c r="A148" s="37"/>
      <c r="B148" s="37"/>
      <c r="C148" s="13"/>
      <c r="D148" s="23"/>
      <c r="E148" s="37"/>
      <c r="F148" s="37"/>
      <c r="G148" s="37"/>
      <c r="H148" s="37"/>
      <c r="I148" s="37"/>
      <c r="J148" s="37"/>
      <c r="K148" s="23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</row>
    <row r="149" spans="1:40" ht="12.75" customHeight="1" x14ac:dyDescent="0.25">
      <c r="A149" s="37"/>
      <c r="B149" s="37"/>
      <c r="C149" s="13"/>
      <c r="D149" s="23"/>
      <c r="E149" s="37"/>
      <c r="F149" s="37"/>
      <c r="G149" s="37"/>
      <c r="H149" s="37"/>
      <c r="I149" s="37"/>
      <c r="J149" s="37"/>
      <c r="K149" s="23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</row>
    <row r="150" spans="1:40" ht="12.75" customHeight="1" x14ac:dyDescent="0.25">
      <c r="A150" s="37"/>
      <c r="B150" s="37"/>
      <c r="C150" s="13"/>
      <c r="D150" s="23"/>
      <c r="E150" s="37"/>
      <c r="F150" s="37"/>
      <c r="G150" s="37"/>
      <c r="H150" s="37"/>
      <c r="I150" s="37"/>
      <c r="J150" s="37"/>
      <c r="K150" s="23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</row>
    <row r="151" spans="1:40" ht="12.75" customHeight="1" x14ac:dyDescent="0.25">
      <c r="A151" s="37"/>
      <c r="B151" s="37"/>
      <c r="C151" s="13"/>
      <c r="D151" s="23"/>
      <c r="E151" s="37"/>
      <c r="F151" s="37"/>
      <c r="G151" s="37"/>
      <c r="H151" s="37"/>
      <c r="I151" s="37"/>
      <c r="J151" s="37"/>
      <c r="K151" s="23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</row>
    <row r="152" spans="1:40" ht="12.75" customHeight="1" x14ac:dyDescent="0.25">
      <c r="A152" s="37"/>
      <c r="B152" s="37"/>
      <c r="C152" s="13"/>
      <c r="D152" s="23"/>
      <c r="E152" s="37"/>
      <c r="F152" s="37"/>
      <c r="G152" s="37"/>
      <c r="H152" s="37"/>
      <c r="I152" s="37"/>
      <c r="J152" s="37"/>
      <c r="K152" s="23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</row>
    <row r="153" spans="1:40" ht="12.75" customHeight="1" x14ac:dyDescent="0.25">
      <c r="A153" s="37"/>
      <c r="B153" s="37"/>
      <c r="C153" s="13"/>
      <c r="D153" s="23"/>
      <c r="E153" s="37"/>
      <c r="F153" s="37"/>
      <c r="G153" s="37"/>
      <c r="H153" s="37"/>
      <c r="I153" s="37"/>
      <c r="J153" s="37"/>
      <c r="K153" s="23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</row>
    <row r="154" spans="1:40" ht="12.75" customHeight="1" x14ac:dyDescent="0.25">
      <c r="A154" s="37"/>
      <c r="B154" s="37"/>
      <c r="C154" s="13"/>
      <c r="D154" s="23"/>
      <c r="E154" s="37"/>
      <c r="F154" s="37"/>
      <c r="G154" s="37"/>
      <c r="H154" s="37"/>
      <c r="I154" s="37"/>
      <c r="J154" s="37"/>
      <c r="K154" s="23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</row>
    <row r="155" spans="1:40" ht="12.75" customHeight="1" x14ac:dyDescent="0.25">
      <c r="A155" s="37"/>
      <c r="B155" s="37"/>
      <c r="C155" s="13"/>
      <c r="D155" s="23"/>
      <c r="E155" s="37"/>
      <c r="F155" s="37"/>
      <c r="G155" s="37"/>
      <c r="H155" s="37"/>
      <c r="I155" s="37"/>
      <c r="J155" s="37"/>
      <c r="K155" s="23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</row>
    <row r="156" spans="1:40" ht="12.75" customHeight="1" x14ac:dyDescent="0.25">
      <c r="A156" s="37"/>
      <c r="B156" s="37"/>
      <c r="C156" s="13"/>
      <c r="D156" s="23"/>
      <c r="E156" s="37"/>
      <c r="F156" s="37"/>
      <c r="G156" s="37"/>
      <c r="H156" s="37"/>
      <c r="I156" s="37"/>
      <c r="J156" s="37"/>
      <c r="K156" s="23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</row>
    <row r="157" spans="1:40" ht="12.75" customHeight="1" x14ac:dyDescent="0.25">
      <c r="A157" s="37"/>
      <c r="B157" s="37"/>
      <c r="C157" s="13"/>
      <c r="D157" s="23"/>
      <c r="E157" s="37"/>
      <c r="F157" s="37"/>
      <c r="G157" s="37"/>
      <c r="H157" s="37"/>
      <c r="I157" s="37"/>
      <c r="J157" s="37"/>
      <c r="K157" s="23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</row>
    <row r="158" spans="1:40" ht="12.75" customHeight="1" x14ac:dyDescent="0.25">
      <c r="A158" s="37"/>
      <c r="B158" s="37"/>
      <c r="C158" s="13"/>
      <c r="D158" s="23"/>
      <c r="E158" s="37"/>
      <c r="F158" s="37"/>
      <c r="G158" s="37"/>
      <c r="H158" s="37"/>
      <c r="I158" s="37"/>
      <c r="J158" s="37"/>
      <c r="K158" s="23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</row>
    <row r="159" spans="1:40" ht="12.75" customHeight="1" x14ac:dyDescent="0.25">
      <c r="A159" s="37"/>
      <c r="B159" s="37"/>
      <c r="C159" s="13"/>
      <c r="D159" s="23"/>
      <c r="E159" s="37"/>
      <c r="F159" s="37"/>
      <c r="G159" s="37"/>
      <c r="H159" s="37"/>
      <c r="I159" s="37"/>
      <c r="J159" s="37"/>
      <c r="K159" s="23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</row>
    <row r="160" spans="1:40" ht="12.75" customHeight="1" x14ac:dyDescent="0.25">
      <c r="A160" s="37"/>
      <c r="B160" s="37"/>
      <c r="C160" s="13"/>
      <c r="D160" s="23"/>
      <c r="E160" s="37"/>
      <c r="F160" s="37"/>
      <c r="G160" s="37"/>
      <c r="H160" s="37"/>
      <c r="I160" s="37"/>
      <c r="J160" s="37"/>
      <c r="K160" s="23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</row>
    <row r="161" spans="1:40" ht="12.75" customHeight="1" x14ac:dyDescent="0.25">
      <c r="A161" s="37"/>
      <c r="B161" s="37"/>
      <c r="C161" s="13"/>
      <c r="D161" s="23"/>
      <c r="E161" s="37"/>
      <c r="F161" s="37"/>
      <c r="G161" s="37"/>
      <c r="H161" s="37"/>
      <c r="I161" s="37"/>
      <c r="J161" s="37"/>
      <c r="K161" s="23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</row>
    <row r="162" spans="1:40" ht="12.75" customHeight="1" x14ac:dyDescent="0.25">
      <c r="A162" s="37"/>
      <c r="B162" s="37"/>
      <c r="C162" s="13"/>
      <c r="D162" s="23"/>
      <c r="E162" s="37"/>
      <c r="F162" s="37"/>
      <c r="G162" s="37"/>
      <c r="H162" s="37"/>
      <c r="I162" s="37"/>
      <c r="J162" s="37"/>
      <c r="K162" s="23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</row>
    <row r="163" spans="1:40" ht="12.75" customHeight="1" x14ac:dyDescent="0.25">
      <c r="A163" s="37"/>
      <c r="B163" s="37"/>
      <c r="C163" s="13"/>
      <c r="D163" s="23"/>
      <c r="E163" s="37"/>
      <c r="F163" s="37"/>
      <c r="G163" s="37"/>
      <c r="H163" s="37"/>
      <c r="I163" s="37"/>
      <c r="J163" s="37"/>
      <c r="K163" s="23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</row>
    <row r="164" spans="1:40" ht="12.75" customHeight="1" x14ac:dyDescent="0.25">
      <c r="A164" s="37"/>
      <c r="B164" s="37"/>
      <c r="C164" s="13"/>
      <c r="D164" s="23"/>
      <c r="E164" s="37"/>
      <c r="F164" s="37"/>
      <c r="G164" s="37"/>
      <c r="H164" s="37"/>
      <c r="I164" s="37"/>
      <c r="J164" s="37"/>
      <c r="K164" s="23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</row>
    <row r="165" spans="1:40" ht="12.75" customHeight="1" x14ac:dyDescent="0.25">
      <c r="A165" s="37"/>
      <c r="B165" s="37"/>
      <c r="C165" s="13"/>
      <c r="D165" s="23"/>
      <c r="E165" s="37"/>
      <c r="F165" s="37"/>
      <c r="G165" s="37"/>
      <c r="H165" s="37"/>
      <c r="I165" s="37"/>
      <c r="J165" s="37"/>
      <c r="K165" s="23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</row>
    <row r="166" spans="1:40" ht="12.75" customHeight="1" x14ac:dyDescent="0.25">
      <c r="A166" s="37"/>
      <c r="B166" s="37"/>
      <c r="C166" s="13"/>
      <c r="D166" s="23"/>
      <c r="E166" s="37"/>
      <c r="F166" s="37"/>
      <c r="G166" s="37"/>
      <c r="H166" s="37"/>
      <c r="I166" s="37"/>
      <c r="J166" s="37"/>
      <c r="K166" s="23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</row>
    <row r="167" spans="1:40" ht="12.75" customHeight="1" x14ac:dyDescent="0.25">
      <c r="A167" s="37"/>
      <c r="B167" s="37"/>
      <c r="C167" s="13"/>
      <c r="D167" s="23"/>
      <c r="E167" s="37"/>
      <c r="F167" s="37"/>
      <c r="G167" s="37"/>
      <c r="H167" s="37"/>
      <c r="I167" s="37"/>
      <c r="J167" s="37"/>
      <c r="K167" s="23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</row>
    <row r="168" spans="1:40" ht="12.75" customHeight="1" x14ac:dyDescent="0.25">
      <c r="A168" s="37"/>
      <c r="B168" s="37"/>
      <c r="C168" s="13"/>
      <c r="D168" s="23"/>
      <c r="E168" s="37"/>
      <c r="F168" s="37"/>
      <c r="G168" s="37"/>
      <c r="H168" s="37"/>
      <c r="I168" s="37"/>
      <c r="J168" s="37"/>
      <c r="K168" s="23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</row>
    <row r="169" spans="1:40" ht="12.75" customHeight="1" x14ac:dyDescent="0.25">
      <c r="A169" s="37"/>
      <c r="B169" s="37"/>
      <c r="C169" s="13"/>
      <c r="D169" s="23"/>
      <c r="E169" s="37"/>
      <c r="F169" s="37"/>
      <c r="G169" s="37"/>
      <c r="H169" s="37"/>
      <c r="I169" s="37"/>
      <c r="J169" s="37"/>
      <c r="K169" s="23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</row>
    <row r="170" spans="1:40" ht="12.75" customHeight="1" x14ac:dyDescent="0.25">
      <c r="A170" s="37"/>
      <c r="B170" s="37"/>
      <c r="C170" s="13"/>
      <c r="D170" s="23"/>
      <c r="E170" s="37"/>
      <c r="F170" s="37"/>
      <c r="G170" s="37"/>
      <c r="H170" s="37"/>
      <c r="I170" s="37"/>
      <c r="J170" s="37"/>
      <c r="K170" s="23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</row>
    <row r="171" spans="1:40" ht="12.75" customHeight="1" x14ac:dyDescent="0.25">
      <c r="A171" s="37"/>
      <c r="B171" s="37"/>
      <c r="C171" s="13"/>
      <c r="D171" s="23"/>
      <c r="E171" s="37"/>
      <c r="F171" s="37"/>
      <c r="G171" s="37"/>
      <c r="H171" s="37"/>
      <c r="I171" s="37"/>
      <c r="J171" s="37"/>
      <c r="K171" s="23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</row>
    <row r="172" spans="1:40" ht="12.75" customHeight="1" x14ac:dyDescent="0.25">
      <c r="A172" s="37"/>
      <c r="B172" s="37"/>
      <c r="C172" s="13"/>
      <c r="D172" s="23"/>
      <c r="E172" s="37"/>
      <c r="F172" s="37"/>
      <c r="G172" s="37"/>
      <c r="H172" s="37"/>
      <c r="I172" s="37"/>
      <c r="J172" s="37"/>
      <c r="K172" s="23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</row>
    <row r="173" spans="1:40" ht="12.75" customHeight="1" x14ac:dyDescent="0.25">
      <c r="A173" s="37"/>
      <c r="B173" s="37"/>
      <c r="C173" s="13"/>
      <c r="D173" s="23"/>
      <c r="E173" s="37"/>
      <c r="F173" s="37"/>
      <c r="G173" s="37"/>
      <c r="H173" s="37"/>
      <c r="I173" s="37"/>
      <c r="J173" s="37"/>
      <c r="K173" s="23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</row>
    <row r="174" spans="1:40" ht="12.75" customHeight="1" x14ac:dyDescent="0.25">
      <c r="A174" s="37"/>
      <c r="B174" s="37"/>
      <c r="C174" s="13"/>
      <c r="D174" s="23"/>
      <c r="E174" s="37"/>
      <c r="F174" s="37"/>
      <c r="G174" s="37"/>
      <c r="H174" s="37"/>
      <c r="I174" s="37"/>
      <c r="J174" s="37"/>
      <c r="K174" s="23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</row>
    <row r="175" spans="1:40" ht="12.75" customHeight="1" x14ac:dyDescent="0.25">
      <c r="A175" s="37"/>
      <c r="B175" s="37"/>
      <c r="C175" s="13"/>
      <c r="D175" s="23"/>
      <c r="E175" s="37"/>
      <c r="F175" s="37"/>
      <c r="G175" s="37"/>
      <c r="H175" s="37"/>
      <c r="I175" s="37"/>
      <c r="J175" s="37"/>
      <c r="K175" s="23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</row>
    <row r="176" spans="1:40" ht="12.75" customHeight="1" x14ac:dyDescent="0.25">
      <c r="A176" s="37"/>
      <c r="B176" s="37"/>
      <c r="C176" s="13"/>
      <c r="D176" s="23"/>
      <c r="E176" s="37"/>
      <c r="F176" s="37"/>
      <c r="G176" s="37"/>
      <c r="H176" s="37"/>
      <c r="I176" s="37"/>
      <c r="J176" s="37"/>
      <c r="K176" s="23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</row>
    <row r="177" spans="1:40" ht="12.75" customHeight="1" x14ac:dyDescent="0.25">
      <c r="A177" s="37"/>
      <c r="B177" s="37"/>
      <c r="C177" s="13"/>
      <c r="D177" s="23"/>
      <c r="E177" s="37"/>
      <c r="F177" s="37"/>
      <c r="G177" s="37"/>
      <c r="H177" s="37"/>
      <c r="I177" s="37"/>
      <c r="J177" s="37"/>
      <c r="K177" s="23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</row>
    <row r="178" spans="1:40" ht="12.75" customHeight="1" x14ac:dyDescent="0.25">
      <c r="A178" s="37"/>
      <c r="B178" s="37"/>
      <c r="C178" s="13"/>
      <c r="D178" s="23"/>
      <c r="E178" s="37"/>
      <c r="F178" s="37"/>
      <c r="G178" s="37"/>
      <c r="H178" s="37"/>
      <c r="I178" s="37"/>
      <c r="J178" s="37"/>
      <c r="K178" s="23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</row>
    <row r="179" spans="1:40" ht="12.75" customHeight="1" x14ac:dyDescent="0.25">
      <c r="A179" s="37"/>
      <c r="B179" s="37"/>
      <c r="C179" s="13"/>
      <c r="D179" s="23"/>
      <c r="E179" s="37"/>
      <c r="F179" s="37"/>
      <c r="G179" s="37"/>
      <c r="H179" s="37"/>
      <c r="I179" s="37"/>
      <c r="J179" s="37"/>
      <c r="K179" s="23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</row>
    <row r="180" spans="1:40" ht="12.75" customHeight="1" x14ac:dyDescent="0.25">
      <c r="A180" s="37"/>
      <c r="B180" s="37"/>
      <c r="C180" s="13"/>
      <c r="D180" s="23"/>
      <c r="E180" s="37"/>
      <c r="F180" s="37"/>
      <c r="G180" s="37"/>
      <c r="H180" s="37"/>
      <c r="I180" s="37"/>
      <c r="J180" s="37"/>
      <c r="K180" s="23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</row>
    <row r="181" spans="1:40" ht="12.75" customHeight="1" x14ac:dyDescent="0.25">
      <c r="A181" s="37"/>
      <c r="B181" s="37"/>
      <c r="C181" s="13"/>
      <c r="D181" s="23"/>
      <c r="E181" s="37"/>
      <c r="F181" s="37"/>
      <c r="G181" s="37"/>
      <c r="H181" s="37"/>
      <c r="I181" s="37"/>
      <c r="J181" s="37"/>
      <c r="K181" s="23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</row>
    <row r="182" spans="1:40" ht="12.75" customHeight="1" x14ac:dyDescent="0.25">
      <c r="A182" s="37"/>
      <c r="B182" s="37"/>
      <c r="C182" s="13"/>
      <c r="D182" s="23"/>
      <c r="E182" s="37"/>
      <c r="F182" s="37"/>
      <c r="G182" s="37"/>
      <c r="H182" s="37"/>
      <c r="I182" s="37"/>
      <c r="J182" s="37"/>
      <c r="K182" s="23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</row>
    <row r="183" spans="1:40" ht="12.75" customHeight="1" x14ac:dyDescent="0.25">
      <c r="A183" s="37"/>
      <c r="B183" s="37"/>
      <c r="C183" s="13"/>
      <c r="D183" s="23"/>
      <c r="E183" s="37"/>
      <c r="F183" s="37"/>
      <c r="G183" s="37"/>
      <c r="H183" s="37"/>
      <c r="I183" s="37"/>
      <c r="J183" s="37"/>
      <c r="K183" s="23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</row>
    <row r="184" spans="1:40" ht="12.75" customHeight="1" x14ac:dyDescent="0.25">
      <c r="A184" s="37"/>
      <c r="B184" s="37"/>
      <c r="C184" s="13"/>
      <c r="D184" s="23"/>
      <c r="E184" s="37"/>
      <c r="F184" s="37"/>
      <c r="G184" s="37"/>
      <c r="H184" s="37"/>
      <c r="I184" s="37"/>
      <c r="J184" s="37"/>
      <c r="K184" s="23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</row>
    <row r="185" spans="1:40" ht="12.75" customHeight="1" x14ac:dyDescent="0.25">
      <c r="A185" s="37"/>
      <c r="B185" s="37"/>
      <c r="C185" s="13"/>
      <c r="D185" s="23"/>
      <c r="E185" s="37"/>
      <c r="F185" s="37"/>
      <c r="G185" s="37"/>
      <c r="H185" s="37"/>
      <c r="I185" s="37"/>
      <c r="J185" s="37"/>
      <c r="K185" s="23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</row>
    <row r="186" spans="1:40" ht="12.75" customHeight="1" x14ac:dyDescent="0.25">
      <c r="A186" s="37"/>
      <c r="B186" s="37"/>
      <c r="C186" s="13"/>
      <c r="D186" s="23"/>
      <c r="E186" s="37"/>
      <c r="F186" s="37"/>
      <c r="G186" s="37"/>
      <c r="H186" s="37"/>
      <c r="I186" s="37"/>
      <c r="J186" s="37"/>
      <c r="K186" s="23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</row>
    <row r="187" spans="1:40" ht="12.75" customHeight="1" x14ac:dyDescent="0.25">
      <c r="A187" s="37"/>
      <c r="B187" s="37"/>
      <c r="C187" s="13"/>
      <c r="D187" s="23"/>
      <c r="E187" s="37"/>
      <c r="F187" s="37"/>
      <c r="G187" s="37"/>
      <c r="H187" s="37"/>
      <c r="I187" s="37"/>
      <c r="J187" s="37"/>
      <c r="K187" s="23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</row>
    <row r="188" spans="1:40" ht="12.75" customHeight="1" x14ac:dyDescent="0.25">
      <c r="A188" s="37"/>
      <c r="B188" s="37"/>
      <c r="C188" s="13"/>
      <c r="D188" s="23"/>
      <c r="E188" s="37"/>
      <c r="F188" s="37"/>
      <c r="G188" s="37"/>
      <c r="H188" s="37"/>
      <c r="I188" s="37"/>
      <c r="J188" s="37"/>
      <c r="K188" s="23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</row>
    <row r="189" spans="1:40" ht="12.75" customHeight="1" x14ac:dyDescent="0.25">
      <c r="A189" s="37"/>
      <c r="B189" s="37"/>
      <c r="C189" s="13"/>
      <c r="D189" s="23"/>
      <c r="E189" s="37"/>
      <c r="F189" s="37"/>
      <c r="G189" s="37"/>
      <c r="H189" s="37"/>
      <c r="I189" s="37"/>
      <c r="J189" s="37"/>
      <c r="K189" s="23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</row>
    <row r="190" spans="1:40" ht="12.75" customHeight="1" x14ac:dyDescent="0.25">
      <c r="A190" s="37"/>
      <c r="B190" s="37"/>
      <c r="C190" s="13"/>
      <c r="D190" s="23"/>
      <c r="E190" s="37"/>
      <c r="F190" s="37"/>
      <c r="G190" s="37"/>
      <c r="H190" s="37"/>
      <c r="I190" s="37"/>
      <c r="J190" s="37"/>
      <c r="K190" s="23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</row>
    <row r="191" spans="1:40" ht="12.75" customHeight="1" x14ac:dyDescent="0.25">
      <c r="A191" s="37"/>
      <c r="B191" s="37"/>
      <c r="C191" s="13"/>
      <c r="D191" s="23"/>
      <c r="E191" s="37"/>
      <c r="F191" s="37"/>
      <c r="G191" s="37"/>
      <c r="H191" s="37"/>
      <c r="I191" s="37"/>
      <c r="J191" s="37"/>
      <c r="K191" s="23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</row>
    <row r="192" spans="1:40" ht="12.75" customHeight="1" x14ac:dyDescent="0.25">
      <c r="A192" s="37"/>
      <c r="B192" s="37"/>
      <c r="C192" s="13"/>
      <c r="D192" s="23"/>
      <c r="E192" s="37"/>
      <c r="F192" s="37"/>
      <c r="G192" s="37"/>
      <c r="H192" s="37"/>
      <c r="I192" s="37"/>
      <c r="J192" s="37"/>
      <c r="K192" s="23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</row>
    <row r="193" spans="1:40" ht="12.75" customHeight="1" x14ac:dyDescent="0.25">
      <c r="A193" s="37"/>
      <c r="B193" s="37"/>
      <c r="C193" s="13"/>
      <c r="D193" s="23"/>
      <c r="E193" s="37"/>
      <c r="F193" s="37"/>
      <c r="G193" s="37"/>
      <c r="H193" s="37"/>
      <c r="I193" s="37"/>
      <c r="J193" s="37"/>
      <c r="K193" s="23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</row>
    <row r="194" spans="1:40" ht="12.75" customHeight="1" x14ac:dyDescent="0.25">
      <c r="A194" s="37"/>
      <c r="B194" s="37"/>
      <c r="C194" s="13"/>
      <c r="D194" s="23"/>
      <c r="E194" s="37"/>
      <c r="F194" s="37"/>
      <c r="G194" s="37"/>
      <c r="H194" s="37"/>
      <c r="I194" s="37"/>
      <c r="J194" s="37"/>
      <c r="K194" s="23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</row>
    <row r="195" spans="1:40" ht="12.75" customHeight="1" x14ac:dyDescent="0.25">
      <c r="A195" s="37"/>
      <c r="B195" s="37"/>
      <c r="C195" s="13"/>
      <c r="D195" s="23"/>
      <c r="E195" s="37"/>
      <c r="F195" s="37"/>
      <c r="G195" s="37"/>
      <c r="H195" s="37"/>
      <c r="I195" s="37"/>
      <c r="J195" s="37"/>
      <c r="K195" s="23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</row>
    <row r="196" spans="1:40" ht="12.75" customHeight="1" x14ac:dyDescent="0.25">
      <c r="A196" s="37"/>
      <c r="B196" s="37"/>
      <c r="C196" s="13"/>
      <c r="D196" s="23"/>
      <c r="E196" s="37"/>
      <c r="F196" s="37"/>
      <c r="G196" s="37"/>
      <c r="H196" s="37"/>
      <c r="I196" s="37"/>
      <c r="J196" s="37"/>
      <c r="K196" s="23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</row>
    <row r="197" spans="1:40" ht="12.75" customHeight="1" x14ac:dyDescent="0.25">
      <c r="A197" s="37"/>
      <c r="B197" s="37"/>
      <c r="C197" s="13"/>
      <c r="D197" s="23"/>
      <c r="E197" s="37"/>
      <c r="F197" s="37"/>
      <c r="G197" s="37"/>
      <c r="H197" s="37"/>
      <c r="I197" s="37"/>
      <c r="J197" s="37"/>
      <c r="K197" s="23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</row>
    <row r="198" spans="1:40" ht="12.75" customHeight="1" x14ac:dyDescent="0.25">
      <c r="A198" s="37"/>
      <c r="B198" s="37"/>
      <c r="C198" s="13"/>
      <c r="D198" s="23"/>
      <c r="E198" s="37"/>
      <c r="F198" s="37"/>
      <c r="G198" s="37"/>
      <c r="H198" s="37"/>
      <c r="I198" s="37"/>
      <c r="J198" s="37"/>
      <c r="K198" s="23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</row>
    <row r="199" spans="1:40" ht="12.75" customHeight="1" x14ac:dyDescent="0.25">
      <c r="A199" s="37"/>
      <c r="B199" s="37"/>
      <c r="C199" s="13"/>
      <c r="D199" s="23"/>
      <c r="E199" s="37"/>
      <c r="F199" s="37"/>
      <c r="G199" s="37"/>
      <c r="H199" s="37"/>
      <c r="I199" s="37"/>
      <c r="J199" s="37"/>
      <c r="K199" s="23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</row>
    <row r="200" spans="1:40" ht="12.75" customHeight="1" x14ac:dyDescent="0.25">
      <c r="A200" s="37"/>
      <c r="B200" s="37"/>
      <c r="C200" s="13"/>
      <c r="D200" s="23"/>
      <c r="E200" s="37"/>
      <c r="F200" s="37"/>
      <c r="G200" s="37"/>
      <c r="H200" s="37"/>
      <c r="I200" s="37"/>
      <c r="J200" s="37"/>
      <c r="K200" s="23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</row>
    <row r="201" spans="1:40" ht="12.75" customHeight="1" x14ac:dyDescent="0.25">
      <c r="A201" s="37"/>
      <c r="B201" s="37"/>
      <c r="C201" s="13"/>
      <c r="D201" s="23"/>
      <c r="E201" s="37"/>
      <c r="F201" s="37"/>
      <c r="G201" s="37"/>
      <c r="H201" s="37"/>
      <c r="I201" s="37"/>
      <c r="J201" s="37"/>
      <c r="K201" s="23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</row>
    <row r="202" spans="1:40" ht="12.75" customHeight="1" x14ac:dyDescent="0.25">
      <c r="A202" s="37"/>
      <c r="B202" s="37"/>
      <c r="C202" s="13"/>
      <c r="D202" s="23"/>
      <c r="E202" s="37"/>
      <c r="F202" s="37"/>
      <c r="G202" s="37"/>
      <c r="H202" s="37"/>
      <c r="I202" s="37"/>
      <c r="J202" s="37"/>
      <c r="K202" s="23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</row>
    <row r="203" spans="1:40" ht="12.75" customHeight="1" x14ac:dyDescent="0.25">
      <c r="A203" s="37"/>
      <c r="B203" s="37"/>
      <c r="C203" s="13"/>
      <c r="D203" s="23"/>
      <c r="E203" s="37"/>
      <c r="F203" s="37"/>
      <c r="G203" s="37"/>
      <c r="H203" s="37"/>
      <c r="I203" s="37"/>
      <c r="J203" s="37"/>
      <c r="K203" s="23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</row>
    <row r="204" spans="1:40" ht="12.75" customHeight="1" x14ac:dyDescent="0.25">
      <c r="A204" s="37"/>
      <c r="B204" s="37"/>
      <c r="C204" s="13"/>
      <c r="D204" s="23"/>
      <c r="E204" s="37"/>
      <c r="F204" s="37"/>
      <c r="G204" s="37"/>
      <c r="H204" s="37"/>
      <c r="I204" s="37"/>
      <c r="J204" s="37"/>
      <c r="K204" s="23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</row>
    <row r="205" spans="1:40" ht="12.75" customHeight="1" x14ac:dyDescent="0.25">
      <c r="A205" s="37"/>
      <c r="B205" s="37"/>
      <c r="C205" s="13"/>
      <c r="D205" s="23"/>
      <c r="E205" s="37"/>
      <c r="F205" s="37"/>
      <c r="G205" s="37"/>
      <c r="H205" s="37"/>
      <c r="I205" s="37"/>
      <c r="J205" s="37"/>
      <c r="K205" s="23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</row>
    <row r="206" spans="1:40" ht="12.75" customHeight="1" x14ac:dyDescent="0.25">
      <c r="A206" s="37"/>
      <c r="B206" s="37"/>
      <c r="C206" s="13"/>
      <c r="D206" s="23"/>
      <c r="E206" s="37"/>
      <c r="F206" s="37"/>
      <c r="G206" s="37"/>
      <c r="H206" s="37"/>
      <c r="I206" s="37"/>
      <c r="J206" s="37"/>
      <c r="K206" s="23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</row>
    <row r="207" spans="1:40" ht="12.75" customHeight="1" x14ac:dyDescent="0.25">
      <c r="A207" s="37"/>
      <c r="B207" s="37"/>
      <c r="C207" s="13"/>
      <c r="D207" s="23"/>
      <c r="E207" s="37"/>
      <c r="F207" s="37"/>
      <c r="G207" s="37"/>
      <c r="H207" s="37"/>
      <c r="I207" s="37"/>
      <c r="J207" s="37"/>
      <c r="K207" s="23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</row>
    <row r="208" spans="1:40" ht="12.75" customHeight="1" x14ac:dyDescent="0.25">
      <c r="A208" s="37"/>
      <c r="B208" s="37"/>
      <c r="C208" s="13"/>
      <c r="D208" s="23"/>
      <c r="E208" s="37"/>
      <c r="F208" s="37"/>
      <c r="G208" s="37"/>
      <c r="H208" s="37"/>
      <c r="I208" s="37"/>
      <c r="J208" s="37"/>
      <c r="K208" s="23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</row>
    <row r="209" spans="1:40" ht="12.75" customHeight="1" x14ac:dyDescent="0.25">
      <c r="A209" s="37"/>
      <c r="B209" s="37"/>
      <c r="C209" s="13"/>
      <c r="D209" s="23"/>
      <c r="E209" s="37"/>
      <c r="F209" s="37"/>
      <c r="G209" s="37"/>
      <c r="H209" s="37"/>
      <c r="I209" s="37"/>
      <c r="J209" s="37"/>
      <c r="K209" s="23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</row>
    <row r="210" spans="1:40" ht="12.75" customHeight="1" x14ac:dyDescent="0.25">
      <c r="A210" s="37"/>
      <c r="B210" s="37"/>
      <c r="C210" s="13"/>
      <c r="D210" s="23"/>
      <c r="E210" s="37"/>
      <c r="F210" s="37"/>
      <c r="G210" s="37"/>
      <c r="H210" s="37"/>
      <c r="I210" s="37"/>
      <c r="J210" s="37"/>
      <c r="K210" s="23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</row>
    <row r="211" spans="1:40" ht="12.75" customHeight="1" x14ac:dyDescent="0.25">
      <c r="A211" s="37"/>
      <c r="B211" s="37"/>
      <c r="C211" s="13"/>
      <c r="D211" s="23"/>
      <c r="E211" s="37"/>
      <c r="F211" s="37"/>
      <c r="G211" s="37"/>
      <c r="H211" s="37"/>
      <c r="I211" s="37"/>
      <c r="J211" s="37"/>
      <c r="K211" s="23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</row>
    <row r="212" spans="1:40" ht="12.75" customHeight="1" x14ac:dyDescent="0.25">
      <c r="A212" s="37"/>
      <c r="B212" s="37"/>
      <c r="C212" s="13"/>
      <c r="D212" s="23"/>
      <c r="E212" s="37"/>
      <c r="F212" s="37"/>
      <c r="G212" s="37"/>
      <c r="H212" s="37"/>
      <c r="I212" s="37"/>
      <c r="J212" s="37"/>
      <c r="K212" s="23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</row>
    <row r="213" spans="1:40" ht="12.75" customHeight="1" x14ac:dyDescent="0.25">
      <c r="A213" s="37"/>
      <c r="B213" s="37"/>
      <c r="C213" s="13"/>
      <c r="D213" s="23"/>
      <c r="E213" s="37"/>
      <c r="F213" s="37"/>
      <c r="G213" s="37"/>
      <c r="H213" s="37"/>
      <c r="I213" s="37"/>
      <c r="J213" s="37"/>
      <c r="K213" s="23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</row>
    <row r="214" spans="1:40" ht="12.75" customHeight="1" x14ac:dyDescent="0.25">
      <c r="A214" s="37"/>
      <c r="B214" s="37"/>
      <c r="C214" s="13"/>
      <c r="D214" s="23"/>
      <c r="E214" s="37"/>
      <c r="F214" s="37"/>
      <c r="G214" s="37"/>
      <c r="H214" s="37"/>
      <c r="I214" s="37"/>
      <c r="J214" s="37"/>
      <c r="K214" s="23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</row>
    <row r="215" spans="1:40" ht="12.75" customHeight="1" x14ac:dyDescent="0.25">
      <c r="A215" s="37"/>
      <c r="B215" s="37"/>
      <c r="C215" s="13"/>
      <c r="D215" s="23"/>
      <c r="E215" s="37"/>
      <c r="F215" s="37"/>
      <c r="G215" s="37"/>
      <c r="H215" s="37"/>
      <c r="I215" s="37"/>
      <c r="J215" s="37"/>
      <c r="K215" s="23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</row>
    <row r="216" spans="1:40" ht="12.75" customHeight="1" x14ac:dyDescent="0.25">
      <c r="A216" s="37"/>
      <c r="B216" s="37"/>
      <c r="C216" s="13"/>
      <c r="D216" s="23"/>
      <c r="E216" s="37"/>
      <c r="F216" s="37"/>
      <c r="G216" s="37"/>
      <c r="H216" s="37"/>
      <c r="I216" s="37"/>
      <c r="J216" s="37"/>
      <c r="K216" s="23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</row>
    <row r="217" spans="1:40" ht="12.75" customHeight="1" x14ac:dyDescent="0.25">
      <c r="A217" s="37"/>
      <c r="B217" s="37"/>
      <c r="C217" s="13"/>
      <c r="D217" s="23"/>
      <c r="E217" s="37"/>
      <c r="F217" s="37"/>
      <c r="G217" s="37"/>
      <c r="H217" s="37"/>
      <c r="I217" s="37"/>
      <c r="J217" s="37"/>
      <c r="K217" s="23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</row>
    <row r="218" spans="1:40" ht="12.75" customHeight="1" x14ac:dyDescent="0.25">
      <c r="A218" s="37"/>
      <c r="B218" s="37"/>
      <c r="C218" s="13"/>
      <c r="D218" s="23"/>
      <c r="E218" s="37"/>
      <c r="F218" s="37"/>
      <c r="G218" s="37"/>
      <c r="H218" s="37"/>
      <c r="I218" s="37"/>
      <c r="J218" s="37"/>
      <c r="K218" s="23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</row>
    <row r="219" spans="1:40" ht="12.75" customHeight="1" x14ac:dyDescent="0.25">
      <c r="A219" s="37"/>
      <c r="B219" s="37"/>
      <c r="C219" s="13"/>
      <c r="D219" s="23"/>
      <c r="E219" s="37"/>
      <c r="F219" s="37"/>
      <c r="G219" s="37"/>
      <c r="H219" s="37"/>
      <c r="I219" s="37"/>
      <c r="J219" s="37"/>
      <c r="K219" s="23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</row>
    <row r="220" spans="1:40" ht="12.75" customHeight="1" x14ac:dyDescent="0.25">
      <c r="A220" s="37"/>
      <c r="B220" s="37"/>
      <c r="C220" s="13"/>
      <c r="D220" s="23"/>
      <c r="E220" s="37"/>
      <c r="F220" s="37"/>
      <c r="G220" s="37"/>
      <c r="H220" s="37"/>
      <c r="I220" s="37"/>
      <c r="J220" s="37"/>
      <c r="K220" s="23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</row>
    <row r="221" spans="1:40" ht="12.75" customHeight="1" x14ac:dyDescent="0.25">
      <c r="A221" s="37"/>
      <c r="B221" s="37"/>
      <c r="C221" s="13"/>
      <c r="D221" s="23"/>
      <c r="E221" s="37"/>
      <c r="F221" s="37"/>
      <c r="G221" s="37"/>
      <c r="H221" s="37"/>
      <c r="I221" s="37"/>
      <c r="J221" s="37"/>
      <c r="K221" s="23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</row>
    <row r="222" spans="1:40" ht="12.75" customHeight="1" x14ac:dyDescent="0.25">
      <c r="A222" s="37"/>
      <c r="B222" s="37"/>
      <c r="C222" s="13"/>
      <c r="D222" s="23"/>
      <c r="E222" s="37"/>
      <c r="F222" s="37"/>
      <c r="G222" s="37"/>
      <c r="H222" s="37"/>
      <c r="I222" s="37"/>
      <c r="J222" s="37"/>
      <c r="K222" s="23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</row>
    <row r="223" spans="1:40" ht="12.75" customHeight="1" x14ac:dyDescent="0.25">
      <c r="A223" s="37"/>
      <c r="B223" s="37"/>
      <c r="C223" s="13"/>
      <c r="D223" s="23"/>
      <c r="E223" s="37"/>
      <c r="F223" s="37"/>
      <c r="G223" s="37"/>
      <c r="H223" s="37"/>
      <c r="I223" s="37"/>
      <c r="J223" s="37"/>
      <c r="K223" s="23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</row>
    <row r="224" spans="1:40" ht="12.75" customHeight="1" x14ac:dyDescent="0.25">
      <c r="A224" s="37"/>
      <c r="B224" s="37"/>
      <c r="C224" s="13"/>
      <c r="D224" s="23"/>
      <c r="E224" s="37"/>
      <c r="F224" s="37"/>
      <c r="G224" s="37"/>
      <c r="H224" s="37"/>
      <c r="I224" s="37"/>
      <c r="J224" s="37"/>
      <c r="K224" s="23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</row>
    <row r="225" spans="1:40" ht="12.75" customHeight="1" x14ac:dyDescent="0.25">
      <c r="A225" s="37"/>
      <c r="B225" s="37"/>
      <c r="C225" s="13"/>
      <c r="D225" s="23"/>
      <c r="E225" s="37"/>
      <c r="F225" s="37"/>
      <c r="G225" s="37"/>
      <c r="H225" s="37"/>
      <c r="I225" s="37"/>
      <c r="J225" s="37"/>
      <c r="K225" s="23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</row>
    <row r="226" spans="1:40" ht="12.75" customHeight="1" x14ac:dyDescent="0.25">
      <c r="A226" s="37"/>
      <c r="B226" s="37"/>
      <c r="C226" s="13"/>
      <c r="D226" s="23"/>
      <c r="E226" s="37"/>
      <c r="F226" s="37"/>
      <c r="G226" s="37"/>
      <c r="H226" s="37"/>
      <c r="I226" s="37"/>
      <c r="J226" s="37"/>
      <c r="K226" s="23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</row>
    <row r="227" spans="1:40" ht="12.75" customHeight="1" x14ac:dyDescent="0.25">
      <c r="A227" s="37"/>
      <c r="B227" s="37"/>
      <c r="C227" s="13"/>
      <c r="D227" s="23"/>
      <c r="E227" s="37"/>
      <c r="F227" s="37"/>
      <c r="G227" s="37"/>
      <c r="H227" s="37"/>
      <c r="I227" s="37"/>
      <c r="J227" s="37"/>
      <c r="K227" s="23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</row>
    <row r="228" spans="1:40" ht="12.75" customHeight="1" x14ac:dyDescent="0.25">
      <c r="A228" s="37"/>
      <c r="B228" s="37"/>
      <c r="C228" s="13"/>
      <c r="D228" s="23"/>
      <c r="E228" s="37"/>
      <c r="F228" s="37"/>
      <c r="G228" s="37"/>
      <c r="H228" s="37"/>
      <c r="I228" s="37"/>
      <c r="J228" s="37"/>
      <c r="K228" s="23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</row>
    <row r="229" spans="1:40" ht="12.75" customHeight="1" x14ac:dyDescent="0.25">
      <c r="A229" s="37"/>
      <c r="B229" s="37"/>
      <c r="C229" s="13"/>
      <c r="D229" s="23"/>
      <c r="E229" s="37"/>
      <c r="F229" s="37"/>
      <c r="G229" s="37"/>
      <c r="H229" s="37"/>
      <c r="I229" s="37"/>
      <c r="J229" s="37"/>
      <c r="K229" s="23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</row>
    <row r="230" spans="1:40" ht="12.75" customHeight="1" x14ac:dyDescent="0.25">
      <c r="A230" s="37"/>
      <c r="B230" s="37"/>
      <c r="C230" s="13"/>
      <c r="D230" s="23"/>
      <c r="E230" s="37"/>
      <c r="F230" s="37"/>
      <c r="G230" s="37"/>
      <c r="H230" s="37"/>
      <c r="I230" s="37"/>
      <c r="J230" s="37"/>
      <c r="K230" s="23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</row>
    <row r="231" spans="1:40" ht="12.75" customHeight="1" x14ac:dyDescent="0.25">
      <c r="A231" s="37"/>
      <c r="B231" s="37"/>
      <c r="C231" s="13"/>
      <c r="D231" s="23"/>
      <c r="E231" s="37"/>
      <c r="F231" s="37"/>
      <c r="G231" s="37"/>
      <c r="H231" s="37"/>
      <c r="I231" s="37"/>
      <c r="J231" s="37"/>
      <c r="K231" s="23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</row>
    <row r="232" spans="1:40" ht="12.75" customHeight="1" x14ac:dyDescent="0.25">
      <c r="A232" s="37"/>
      <c r="B232" s="37"/>
      <c r="C232" s="13"/>
      <c r="D232" s="23"/>
      <c r="E232" s="37"/>
      <c r="F232" s="37"/>
      <c r="G232" s="37"/>
      <c r="H232" s="37"/>
      <c r="I232" s="37"/>
      <c r="J232" s="37"/>
      <c r="K232" s="23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</row>
    <row r="233" spans="1:40" ht="12.75" customHeight="1" x14ac:dyDescent="0.25">
      <c r="A233" s="37"/>
      <c r="B233" s="37"/>
      <c r="C233" s="13"/>
      <c r="D233" s="23"/>
      <c r="E233" s="37"/>
      <c r="F233" s="37"/>
      <c r="G233" s="37"/>
      <c r="H233" s="37"/>
      <c r="I233" s="37"/>
      <c r="J233" s="37"/>
      <c r="K233" s="23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</row>
    <row r="234" spans="1:40" ht="12.75" customHeight="1" x14ac:dyDescent="0.25">
      <c r="A234" s="37"/>
      <c r="B234" s="37"/>
      <c r="C234" s="13"/>
      <c r="D234" s="23"/>
      <c r="E234" s="37"/>
      <c r="F234" s="37"/>
      <c r="G234" s="37"/>
      <c r="H234" s="37"/>
      <c r="I234" s="37"/>
      <c r="J234" s="37"/>
      <c r="K234" s="23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</row>
    <row r="235" spans="1:40" ht="12.75" customHeight="1" x14ac:dyDescent="0.25">
      <c r="A235" s="37"/>
      <c r="B235" s="37"/>
      <c r="C235" s="13"/>
      <c r="D235" s="23"/>
      <c r="E235" s="37"/>
      <c r="F235" s="37"/>
      <c r="G235" s="37"/>
      <c r="H235" s="37"/>
      <c r="I235" s="37"/>
      <c r="J235" s="37"/>
      <c r="K235" s="23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</row>
    <row r="236" spans="1:40" ht="12.75" customHeight="1" x14ac:dyDescent="0.25">
      <c r="A236" s="37"/>
      <c r="B236" s="37"/>
      <c r="C236" s="13"/>
      <c r="D236" s="23"/>
      <c r="E236" s="37"/>
      <c r="F236" s="37"/>
      <c r="G236" s="37"/>
      <c r="H236" s="37"/>
      <c r="I236" s="37"/>
      <c r="J236" s="37"/>
      <c r="K236" s="23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</row>
    <row r="237" spans="1:40" ht="12.75" customHeight="1" x14ac:dyDescent="0.25">
      <c r="A237" s="37"/>
      <c r="B237" s="37"/>
      <c r="C237" s="13"/>
      <c r="D237" s="23"/>
      <c r="E237" s="37"/>
      <c r="F237" s="37"/>
      <c r="G237" s="37"/>
      <c r="H237" s="37"/>
      <c r="I237" s="37"/>
      <c r="J237" s="37"/>
      <c r="K237" s="23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</row>
    <row r="238" spans="1:40" ht="12.75" customHeight="1" x14ac:dyDescent="0.25">
      <c r="A238" s="37"/>
      <c r="B238" s="37"/>
      <c r="C238" s="13"/>
      <c r="D238" s="23"/>
      <c r="E238" s="37"/>
      <c r="F238" s="37"/>
      <c r="G238" s="37"/>
      <c r="H238" s="37"/>
      <c r="I238" s="37"/>
      <c r="J238" s="37"/>
      <c r="K238" s="23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</row>
    <row r="239" spans="1:40" ht="12.75" customHeight="1" x14ac:dyDescent="0.25">
      <c r="A239" s="37"/>
      <c r="B239" s="37"/>
      <c r="C239" s="13"/>
      <c r="D239" s="23"/>
      <c r="E239" s="37"/>
      <c r="F239" s="37"/>
      <c r="G239" s="37"/>
      <c r="H239" s="37"/>
      <c r="I239" s="37"/>
      <c r="J239" s="37"/>
      <c r="K239" s="23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</row>
    <row r="240" spans="1:40" ht="12.75" customHeight="1" x14ac:dyDescent="0.25">
      <c r="A240" s="37"/>
      <c r="B240" s="37"/>
      <c r="C240" s="13"/>
      <c r="D240" s="23"/>
      <c r="E240" s="37"/>
      <c r="F240" s="37"/>
      <c r="G240" s="37"/>
      <c r="H240" s="37"/>
      <c r="I240" s="37"/>
      <c r="J240" s="37"/>
      <c r="K240" s="23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</row>
    <row r="241" spans="1:40" ht="12.75" customHeight="1" x14ac:dyDescent="0.25">
      <c r="A241" s="37"/>
      <c r="B241" s="37"/>
      <c r="C241" s="13"/>
      <c r="D241" s="23"/>
      <c r="E241" s="37"/>
      <c r="F241" s="37"/>
      <c r="G241" s="37"/>
      <c r="H241" s="37"/>
      <c r="I241" s="37"/>
      <c r="J241" s="37"/>
      <c r="K241" s="23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</row>
    <row r="242" spans="1:40" ht="12.75" customHeight="1" x14ac:dyDescent="0.25">
      <c r="A242" s="37"/>
      <c r="B242" s="37"/>
      <c r="C242" s="13"/>
      <c r="D242" s="23"/>
      <c r="E242" s="37"/>
      <c r="F242" s="37"/>
      <c r="G242" s="37"/>
      <c r="H242" s="37"/>
      <c r="I242" s="37"/>
      <c r="J242" s="37"/>
      <c r="K242" s="23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</row>
    <row r="243" spans="1:40" ht="12.75" customHeight="1" x14ac:dyDescent="0.25">
      <c r="A243" s="37"/>
      <c r="B243" s="37"/>
      <c r="C243" s="13"/>
      <c r="D243" s="23"/>
      <c r="E243" s="37"/>
      <c r="F243" s="37"/>
      <c r="G243" s="37"/>
      <c r="H243" s="37"/>
      <c r="I243" s="37"/>
      <c r="J243" s="37"/>
      <c r="K243" s="23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</row>
    <row r="244" spans="1:40" ht="12.75" customHeight="1" x14ac:dyDescent="0.25">
      <c r="A244" s="37"/>
      <c r="B244" s="37"/>
      <c r="C244" s="13"/>
      <c r="D244" s="23"/>
      <c r="E244" s="37"/>
      <c r="F244" s="37"/>
      <c r="G244" s="37"/>
      <c r="H244" s="37"/>
      <c r="I244" s="37"/>
      <c r="J244" s="37"/>
      <c r="K244" s="23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</row>
    <row r="245" spans="1:40" ht="12.75" customHeight="1" x14ac:dyDescent="0.25">
      <c r="A245" s="37"/>
      <c r="B245" s="37"/>
      <c r="C245" s="13"/>
      <c r="D245" s="23"/>
      <c r="E245" s="37"/>
      <c r="F245" s="37"/>
      <c r="G245" s="37"/>
      <c r="H245" s="37"/>
      <c r="I245" s="37"/>
      <c r="J245" s="37"/>
      <c r="K245" s="23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</row>
    <row r="246" spans="1:40" ht="12.75" customHeight="1" x14ac:dyDescent="0.25">
      <c r="A246" s="37"/>
      <c r="B246" s="37"/>
      <c r="C246" s="13"/>
      <c r="D246" s="23"/>
      <c r="E246" s="37"/>
      <c r="F246" s="37"/>
      <c r="G246" s="37"/>
      <c r="H246" s="37"/>
      <c r="I246" s="37"/>
      <c r="J246" s="37"/>
      <c r="K246" s="23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</row>
    <row r="247" spans="1:40" ht="12.75" customHeight="1" x14ac:dyDescent="0.25">
      <c r="A247" s="37"/>
      <c r="B247" s="37"/>
      <c r="C247" s="13"/>
      <c r="D247" s="23"/>
      <c r="E247" s="37"/>
      <c r="F247" s="37"/>
      <c r="G247" s="37"/>
      <c r="H247" s="37"/>
      <c r="I247" s="37"/>
      <c r="J247" s="37"/>
      <c r="K247" s="23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</row>
    <row r="248" spans="1:40" ht="12.75" customHeight="1" x14ac:dyDescent="0.25">
      <c r="A248" s="37"/>
      <c r="B248" s="37"/>
      <c r="C248" s="13"/>
      <c r="D248" s="23"/>
      <c r="E248" s="37"/>
      <c r="F248" s="37"/>
      <c r="G248" s="37"/>
      <c r="H248" s="37"/>
      <c r="I248" s="37"/>
      <c r="J248" s="37"/>
      <c r="K248" s="23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</row>
    <row r="249" spans="1:40" ht="12.75" customHeight="1" x14ac:dyDescent="0.25">
      <c r="A249" s="37"/>
      <c r="B249" s="37"/>
      <c r="C249" s="13"/>
      <c r="D249" s="23"/>
      <c r="E249" s="37"/>
      <c r="F249" s="37"/>
      <c r="G249" s="37"/>
      <c r="H249" s="37"/>
      <c r="I249" s="37"/>
      <c r="J249" s="37"/>
      <c r="K249" s="23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</row>
    <row r="250" spans="1:40" ht="12.75" customHeight="1" x14ac:dyDescent="0.25">
      <c r="A250" s="37"/>
      <c r="B250" s="37"/>
      <c r="C250" s="13"/>
      <c r="D250" s="23"/>
      <c r="E250" s="37"/>
      <c r="F250" s="37"/>
      <c r="G250" s="37"/>
      <c r="H250" s="37"/>
      <c r="I250" s="37"/>
      <c r="J250" s="37"/>
      <c r="K250" s="23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</row>
    <row r="251" spans="1:40" ht="12.75" customHeight="1" x14ac:dyDescent="0.25">
      <c r="A251" s="37"/>
      <c r="B251" s="37"/>
      <c r="C251" s="13"/>
      <c r="D251" s="23"/>
      <c r="E251" s="37"/>
      <c r="F251" s="37"/>
      <c r="G251" s="37"/>
      <c r="H251" s="37"/>
      <c r="I251" s="37"/>
      <c r="J251" s="37"/>
      <c r="K251" s="23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</row>
    <row r="252" spans="1:40" ht="12.75" customHeight="1" x14ac:dyDescent="0.25">
      <c r="A252" s="37"/>
      <c r="B252" s="37"/>
      <c r="C252" s="13"/>
      <c r="D252" s="23"/>
      <c r="E252" s="37"/>
      <c r="F252" s="37"/>
      <c r="G252" s="37"/>
      <c r="H252" s="37"/>
      <c r="I252" s="37"/>
      <c r="J252" s="37"/>
      <c r="K252" s="23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</row>
    <row r="253" spans="1:40" ht="12.75" customHeight="1" x14ac:dyDescent="0.25">
      <c r="A253" s="37"/>
      <c r="B253" s="37"/>
      <c r="C253" s="13"/>
      <c r="D253" s="23"/>
      <c r="E253" s="37"/>
      <c r="F253" s="37"/>
      <c r="G253" s="37"/>
      <c r="H253" s="37"/>
      <c r="I253" s="37"/>
      <c r="J253" s="37"/>
      <c r="K253" s="23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</row>
    <row r="254" spans="1:40" ht="12.75" customHeight="1" x14ac:dyDescent="0.25">
      <c r="A254" s="37"/>
      <c r="B254" s="37"/>
      <c r="C254" s="13"/>
      <c r="D254" s="23"/>
      <c r="E254" s="37"/>
      <c r="F254" s="37"/>
      <c r="G254" s="37"/>
      <c r="H254" s="37"/>
      <c r="I254" s="37"/>
      <c r="J254" s="37"/>
      <c r="K254" s="23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</row>
    <row r="255" spans="1:40" ht="12.75" customHeight="1" x14ac:dyDescent="0.25">
      <c r="A255" s="37"/>
      <c r="B255" s="37"/>
      <c r="C255" s="13"/>
      <c r="D255" s="23"/>
      <c r="E255" s="37"/>
      <c r="F255" s="37"/>
      <c r="G255" s="37"/>
      <c r="H255" s="37"/>
      <c r="I255" s="37"/>
      <c r="J255" s="37"/>
      <c r="K255" s="23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</row>
    <row r="256" spans="1:40" ht="12.75" customHeight="1" x14ac:dyDescent="0.25">
      <c r="A256" s="37"/>
      <c r="B256" s="37"/>
      <c r="C256" s="13"/>
      <c r="D256" s="23"/>
      <c r="E256" s="37"/>
      <c r="F256" s="37"/>
      <c r="G256" s="37"/>
      <c r="H256" s="37"/>
      <c r="I256" s="37"/>
      <c r="J256" s="37"/>
      <c r="K256" s="23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</row>
    <row r="257" spans="1:40" ht="12.75" customHeight="1" x14ac:dyDescent="0.25">
      <c r="A257" s="37"/>
      <c r="B257" s="37"/>
      <c r="C257" s="13"/>
      <c r="D257" s="23"/>
      <c r="E257" s="37"/>
      <c r="F257" s="37"/>
      <c r="G257" s="37"/>
      <c r="H257" s="37"/>
      <c r="I257" s="37"/>
      <c r="J257" s="37"/>
      <c r="K257" s="23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</row>
    <row r="258" spans="1:40" ht="12.75" customHeight="1" x14ac:dyDescent="0.25">
      <c r="A258" s="37"/>
      <c r="B258" s="37"/>
      <c r="C258" s="13"/>
      <c r="D258" s="23"/>
      <c r="E258" s="37"/>
      <c r="F258" s="37"/>
      <c r="G258" s="37"/>
      <c r="H258" s="37"/>
      <c r="I258" s="37"/>
      <c r="J258" s="37"/>
      <c r="K258" s="23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</row>
    <row r="259" spans="1:40" ht="12.75" customHeight="1" x14ac:dyDescent="0.25">
      <c r="A259" s="37"/>
      <c r="B259" s="37"/>
      <c r="C259" s="13"/>
      <c r="D259" s="23"/>
      <c r="E259" s="37"/>
      <c r="F259" s="37"/>
      <c r="G259" s="37"/>
      <c r="H259" s="37"/>
      <c r="I259" s="37"/>
      <c r="J259" s="37"/>
      <c r="K259" s="23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</row>
    <row r="260" spans="1:40" ht="12.75" customHeight="1" x14ac:dyDescent="0.25">
      <c r="A260" s="37"/>
      <c r="B260" s="37"/>
      <c r="C260" s="13"/>
      <c r="D260" s="23"/>
      <c r="E260" s="37"/>
      <c r="F260" s="37"/>
      <c r="G260" s="37"/>
      <c r="H260" s="37"/>
      <c r="I260" s="37"/>
      <c r="J260" s="37"/>
      <c r="K260" s="23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</row>
    <row r="261" spans="1:40" ht="12.75" customHeight="1" x14ac:dyDescent="0.25">
      <c r="A261" s="37"/>
      <c r="B261" s="37"/>
      <c r="C261" s="13"/>
      <c r="D261" s="23"/>
      <c r="E261" s="37"/>
      <c r="F261" s="37"/>
      <c r="G261" s="37"/>
      <c r="H261" s="37"/>
      <c r="I261" s="37"/>
      <c r="J261" s="37"/>
      <c r="K261" s="23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</row>
    <row r="262" spans="1:40" ht="12.75" customHeight="1" x14ac:dyDescent="0.25">
      <c r="A262" s="37"/>
      <c r="B262" s="37"/>
      <c r="C262" s="13"/>
      <c r="D262" s="23"/>
      <c r="E262" s="37"/>
      <c r="F262" s="37"/>
      <c r="G262" s="37"/>
      <c r="H262" s="37"/>
      <c r="I262" s="37"/>
      <c r="J262" s="37"/>
      <c r="K262" s="23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</row>
    <row r="263" spans="1:40" ht="12.75" customHeight="1" x14ac:dyDescent="0.25">
      <c r="A263" s="37"/>
      <c r="B263" s="37"/>
      <c r="C263" s="13"/>
      <c r="D263" s="23"/>
      <c r="E263" s="37"/>
      <c r="F263" s="37"/>
      <c r="G263" s="37"/>
      <c r="H263" s="37"/>
      <c r="I263" s="37"/>
      <c r="J263" s="37"/>
      <c r="K263" s="23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</row>
    <row r="264" spans="1:40" ht="12.75" customHeight="1" x14ac:dyDescent="0.25">
      <c r="A264" s="37"/>
      <c r="B264" s="37"/>
      <c r="C264" s="13"/>
      <c r="D264" s="23"/>
      <c r="E264" s="37"/>
      <c r="F264" s="37"/>
      <c r="G264" s="37"/>
      <c r="H264" s="37"/>
      <c r="I264" s="37"/>
      <c r="J264" s="37"/>
      <c r="K264" s="23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</row>
    <row r="265" spans="1:40" ht="12.75" customHeight="1" x14ac:dyDescent="0.25">
      <c r="A265" s="37"/>
      <c r="B265" s="37"/>
      <c r="C265" s="13"/>
      <c r="D265" s="23"/>
      <c r="E265" s="37"/>
      <c r="F265" s="37"/>
      <c r="G265" s="37"/>
      <c r="H265" s="37"/>
      <c r="I265" s="37"/>
      <c r="J265" s="37"/>
      <c r="K265" s="23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</row>
    <row r="266" spans="1:40" ht="12.75" customHeight="1" x14ac:dyDescent="0.25">
      <c r="A266" s="37"/>
      <c r="B266" s="37"/>
      <c r="C266" s="13"/>
      <c r="D266" s="23"/>
      <c r="E266" s="37"/>
      <c r="F266" s="37"/>
      <c r="G266" s="37"/>
      <c r="H266" s="37"/>
      <c r="I266" s="37"/>
      <c r="J266" s="37"/>
      <c r="K266" s="23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</row>
    <row r="267" spans="1:40" ht="12.75" customHeight="1" x14ac:dyDescent="0.25">
      <c r="A267" s="37"/>
      <c r="B267" s="37"/>
      <c r="C267" s="13"/>
      <c r="D267" s="23"/>
      <c r="E267" s="37"/>
      <c r="F267" s="37"/>
      <c r="G267" s="37"/>
      <c r="H267" s="37"/>
      <c r="I267" s="37"/>
      <c r="J267" s="37"/>
      <c r="K267" s="23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</row>
    <row r="268" spans="1:40" ht="12.75" customHeight="1" x14ac:dyDescent="0.25">
      <c r="A268" s="37"/>
      <c r="B268" s="37"/>
      <c r="C268" s="13"/>
      <c r="D268" s="23"/>
      <c r="E268" s="37"/>
      <c r="F268" s="37"/>
      <c r="G268" s="37"/>
      <c r="H268" s="37"/>
      <c r="I268" s="37"/>
      <c r="J268" s="37"/>
      <c r="K268" s="23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</row>
    <row r="269" spans="1:40" ht="12.75" customHeight="1" x14ac:dyDescent="0.25">
      <c r="A269" s="37"/>
      <c r="B269" s="37"/>
      <c r="C269" s="13"/>
      <c r="D269" s="23"/>
      <c r="E269" s="37"/>
      <c r="F269" s="37"/>
      <c r="G269" s="37"/>
      <c r="H269" s="37"/>
      <c r="I269" s="37"/>
      <c r="J269" s="37"/>
      <c r="K269" s="23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</row>
    <row r="270" spans="1:40" ht="12.75" customHeight="1" x14ac:dyDescent="0.25">
      <c r="A270" s="37"/>
      <c r="B270" s="37"/>
      <c r="C270" s="13"/>
      <c r="D270" s="23"/>
      <c r="E270" s="37"/>
      <c r="F270" s="37"/>
      <c r="G270" s="37"/>
      <c r="H270" s="37"/>
      <c r="I270" s="37"/>
      <c r="J270" s="37"/>
      <c r="K270" s="23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</row>
    <row r="271" spans="1:40" ht="12.75" customHeight="1" x14ac:dyDescent="0.25">
      <c r="A271" s="37"/>
      <c r="B271" s="37"/>
      <c r="C271" s="13"/>
      <c r="D271" s="23"/>
      <c r="E271" s="37"/>
      <c r="F271" s="37"/>
      <c r="G271" s="37"/>
      <c r="H271" s="37"/>
      <c r="I271" s="37"/>
      <c r="J271" s="37"/>
      <c r="K271" s="23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</row>
    <row r="272" spans="1:40" ht="12.75" customHeight="1" x14ac:dyDescent="0.25">
      <c r="A272" s="37"/>
      <c r="B272" s="37"/>
      <c r="C272" s="13"/>
      <c r="D272" s="23"/>
      <c r="E272" s="37"/>
      <c r="F272" s="37"/>
      <c r="G272" s="37"/>
      <c r="H272" s="37"/>
      <c r="I272" s="37"/>
      <c r="J272" s="37"/>
      <c r="K272" s="23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</row>
    <row r="273" spans="1:40" ht="12.75" customHeight="1" x14ac:dyDescent="0.25">
      <c r="A273" s="37"/>
      <c r="B273" s="37"/>
      <c r="C273" s="13"/>
      <c r="D273" s="23"/>
      <c r="E273" s="37"/>
      <c r="F273" s="37"/>
      <c r="G273" s="37"/>
      <c r="H273" s="37"/>
      <c r="I273" s="37"/>
      <c r="J273" s="37"/>
      <c r="K273" s="23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</row>
    <row r="274" spans="1:40" ht="12.75" customHeight="1" x14ac:dyDescent="0.25">
      <c r="A274" s="37"/>
      <c r="B274" s="37"/>
      <c r="C274" s="13"/>
      <c r="D274" s="23"/>
      <c r="E274" s="37"/>
      <c r="F274" s="37"/>
      <c r="G274" s="37"/>
      <c r="H274" s="37"/>
      <c r="I274" s="37"/>
      <c r="J274" s="37"/>
      <c r="K274" s="23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</row>
    <row r="275" spans="1:40" ht="12.75" customHeight="1" x14ac:dyDescent="0.25">
      <c r="A275" s="37"/>
      <c r="B275" s="37"/>
      <c r="C275" s="13"/>
      <c r="D275" s="23"/>
      <c r="E275" s="37"/>
      <c r="F275" s="37"/>
      <c r="G275" s="37"/>
      <c r="H275" s="37"/>
      <c r="I275" s="37"/>
      <c r="J275" s="37"/>
      <c r="K275" s="23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</row>
    <row r="276" spans="1:40" ht="12.75" customHeight="1" x14ac:dyDescent="0.25">
      <c r="A276" s="37"/>
      <c r="B276" s="37"/>
      <c r="C276" s="13"/>
      <c r="D276" s="23"/>
      <c r="E276" s="37"/>
      <c r="F276" s="37"/>
      <c r="G276" s="37"/>
      <c r="H276" s="37"/>
      <c r="I276" s="37"/>
      <c r="J276" s="37"/>
      <c r="K276" s="23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</row>
    <row r="277" spans="1:40" ht="12.75" customHeight="1" x14ac:dyDescent="0.25">
      <c r="A277" s="37"/>
      <c r="B277" s="37"/>
      <c r="C277" s="13"/>
      <c r="D277" s="23"/>
      <c r="E277" s="37"/>
      <c r="F277" s="37"/>
      <c r="G277" s="37"/>
      <c r="H277" s="37"/>
      <c r="I277" s="37"/>
      <c r="J277" s="37"/>
      <c r="K277" s="23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</row>
    <row r="278" spans="1:40" ht="12.75" customHeight="1" x14ac:dyDescent="0.25">
      <c r="A278" s="37"/>
      <c r="B278" s="37"/>
      <c r="C278" s="13"/>
      <c r="D278" s="23"/>
      <c r="E278" s="37"/>
      <c r="F278" s="37"/>
      <c r="G278" s="37"/>
      <c r="H278" s="37"/>
      <c r="I278" s="37"/>
      <c r="J278" s="37"/>
      <c r="K278" s="23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</row>
    <row r="279" spans="1:40" ht="12.75" customHeight="1" x14ac:dyDescent="0.25">
      <c r="A279" s="37"/>
      <c r="B279" s="37"/>
      <c r="C279" s="13"/>
      <c r="D279" s="23"/>
      <c r="E279" s="37"/>
      <c r="F279" s="37"/>
      <c r="G279" s="37"/>
      <c r="H279" s="37"/>
      <c r="I279" s="37"/>
      <c r="J279" s="37"/>
      <c r="K279" s="23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</row>
    <row r="280" spans="1:40" ht="12.75" customHeight="1" x14ac:dyDescent="0.25">
      <c r="A280" s="37"/>
      <c r="B280" s="37"/>
      <c r="C280" s="13"/>
      <c r="D280" s="23"/>
      <c r="E280" s="37"/>
      <c r="F280" s="37"/>
      <c r="G280" s="37"/>
      <c r="H280" s="37"/>
      <c r="I280" s="37"/>
      <c r="J280" s="37"/>
      <c r="K280" s="23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</row>
    <row r="281" spans="1:40" ht="12.75" customHeight="1" x14ac:dyDescent="0.25">
      <c r="A281" s="37"/>
      <c r="B281" s="37"/>
      <c r="C281" s="13"/>
      <c r="D281" s="23"/>
      <c r="E281" s="37"/>
      <c r="F281" s="37"/>
      <c r="G281" s="37"/>
      <c r="H281" s="37"/>
      <c r="I281" s="37"/>
      <c r="J281" s="37"/>
      <c r="K281" s="23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</row>
    <row r="282" spans="1:40" ht="12.75" customHeight="1" x14ac:dyDescent="0.25">
      <c r="A282" s="37"/>
      <c r="B282" s="37"/>
      <c r="C282" s="13"/>
      <c r="D282" s="23"/>
      <c r="E282" s="37"/>
      <c r="F282" s="37"/>
      <c r="G282" s="37"/>
      <c r="H282" s="37"/>
      <c r="I282" s="37"/>
      <c r="J282" s="37"/>
      <c r="K282" s="23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</row>
    <row r="283" spans="1:40" ht="12.75" customHeight="1" x14ac:dyDescent="0.25">
      <c r="A283" s="37"/>
      <c r="B283" s="37"/>
      <c r="C283" s="13"/>
      <c r="D283" s="23"/>
      <c r="E283" s="37"/>
      <c r="F283" s="37"/>
      <c r="G283" s="37"/>
      <c r="H283" s="37"/>
      <c r="I283" s="37"/>
      <c r="J283" s="37"/>
      <c r="K283" s="23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</row>
    <row r="284" spans="1:40" ht="12.75" customHeight="1" x14ac:dyDescent="0.25">
      <c r="A284" s="37"/>
      <c r="B284" s="37"/>
      <c r="C284" s="13"/>
      <c r="D284" s="23"/>
      <c r="E284" s="37"/>
      <c r="F284" s="37"/>
      <c r="G284" s="37"/>
      <c r="H284" s="37"/>
      <c r="I284" s="37"/>
      <c r="J284" s="37"/>
      <c r="K284" s="23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</row>
    <row r="285" spans="1:40" ht="12.75" customHeight="1" x14ac:dyDescent="0.25">
      <c r="A285" s="37"/>
      <c r="B285" s="37"/>
      <c r="C285" s="13"/>
      <c r="D285" s="23"/>
      <c r="E285" s="37"/>
      <c r="F285" s="37"/>
      <c r="G285" s="37"/>
      <c r="H285" s="37"/>
      <c r="I285" s="37"/>
      <c r="J285" s="37"/>
      <c r="K285" s="23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</row>
    <row r="286" spans="1:40" ht="12.75" customHeight="1" x14ac:dyDescent="0.25">
      <c r="A286" s="37"/>
      <c r="B286" s="37"/>
      <c r="C286" s="13"/>
      <c r="D286" s="23"/>
      <c r="E286" s="37"/>
      <c r="F286" s="37"/>
      <c r="G286" s="37"/>
      <c r="H286" s="37"/>
      <c r="I286" s="37"/>
      <c r="J286" s="37"/>
      <c r="K286" s="23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</row>
    <row r="287" spans="1:40" ht="12.75" customHeight="1" x14ac:dyDescent="0.25">
      <c r="A287" s="37"/>
      <c r="B287" s="37"/>
      <c r="C287" s="13"/>
      <c r="D287" s="23"/>
      <c r="E287" s="37"/>
      <c r="F287" s="37"/>
      <c r="G287" s="37"/>
      <c r="H287" s="37"/>
      <c r="I287" s="37"/>
      <c r="J287" s="37"/>
      <c r="K287" s="23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</row>
    <row r="288" spans="1:40" ht="12.75" customHeight="1" x14ac:dyDescent="0.25">
      <c r="A288" s="37"/>
      <c r="B288" s="37"/>
      <c r="C288" s="13"/>
      <c r="D288" s="23"/>
      <c r="E288" s="37"/>
      <c r="F288" s="37"/>
      <c r="G288" s="37"/>
      <c r="H288" s="37"/>
      <c r="I288" s="37"/>
      <c r="J288" s="37"/>
      <c r="K288" s="23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</row>
    <row r="289" spans="1:40" ht="12.75" customHeight="1" x14ac:dyDescent="0.25">
      <c r="A289" s="37"/>
      <c r="B289" s="37"/>
      <c r="C289" s="13"/>
      <c r="D289" s="23"/>
      <c r="E289" s="37"/>
      <c r="F289" s="37"/>
      <c r="G289" s="37"/>
      <c r="H289" s="37"/>
      <c r="I289" s="37"/>
      <c r="J289" s="37"/>
      <c r="K289" s="23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</row>
    <row r="290" spans="1:40" ht="12.75" customHeight="1" x14ac:dyDescent="0.25">
      <c r="A290" s="37"/>
      <c r="B290" s="37"/>
      <c r="C290" s="13"/>
      <c r="D290" s="23"/>
      <c r="E290" s="37"/>
      <c r="F290" s="37"/>
      <c r="G290" s="37"/>
      <c r="H290" s="37"/>
      <c r="I290" s="37"/>
      <c r="J290" s="37"/>
      <c r="K290" s="23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</row>
    <row r="291" spans="1:40" ht="12.75" customHeight="1" x14ac:dyDescent="0.25">
      <c r="A291" s="37"/>
      <c r="B291" s="37"/>
      <c r="C291" s="13"/>
      <c r="D291" s="23"/>
      <c r="E291" s="37"/>
      <c r="F291" s="37"/>
      <c r="G291" s="37"/>
      <c r="H291" s="37"/>
      <c r="I291" s="37"/>
      <c r="J291" s="37"/>
      <c r="K291" s="23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</row>
    <row r="292" spans="1:40" ht="12.75" customHeight="1" x14ac:dyDescent="0.25">
      <c r="A292" s="37"/>
      <c r="B292" s="37"/>
      <c r="C292" s="13"/>
      <c r="D292" s="23"/>
      <c r="E292" s="37"/>
      <c r="F292" s="37"/>
      <c r="G292" s="37"/>
      <c r="H292" s="37"/>
      <c r="I292" s="37"/>
      <c r="J292" s="37"/>
      <c r="K292" s="23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</row>
    <row r="293" spans="1:40" ht="12.75" customHeight="1" x14ac:dyDescent="0.25">
      <c r="A293" s="37"/>
      <c r="B293" s="37"/>
      <c r="C293" s="13"/>
      <c r="D293" s="23"/>
      <c r="E293" s="37"/>
      <c r="F293" s="37"/>
      <c r="G293" s="37"/>
      <c r="H293" s="37"/>
      <c r="I293" s="37"/>
      <c r="J293" s="37"/>
      <c r="K293" s="23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</row>
    <row r="294" spans="1:40" ht="12.75" customHeight="1" x14ac:dyDescent="0.25">
      <c r="A294" s="37"/>
      <c r="B294" s="37"/>
      <c r="C294" s="13"/>
      <c r="D294" s="23"/>
      <c r="E294" s="37"/>
      <c r="F294" s="37"/>
      <c r="G294" s="37"/>
      <c r="H294" s="37"/>
      <c r="I294" s="37"/>
      <c r="J294" s="37"/>
      <c r="K294" s="23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</row>
    <row r="295" spans="1:40" ht="12.75" customHeight="1" x14ac:dyDescent="0.25">
      <c r="A295" s="37"/>
      <c r="B295" s="37"/>
      <c r="C295" s="13"/>
      <c r="D295" s="23"/>
      <c r="E295" s="37"/>
      <c r="F295" s="37"/>
      <c r="G295" s="37"/>
      <c r="H295" s="37"/>
      <c r="I295" s="37"/>
      <c r="J295" s="37"/>
      <c r="K295" s="23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</row>
    <row r="296" spans="1:40" ht="12.75" customHeight="1" x14ac:dyDescent="0.25">
      <c r="A296" s="37"/>
      <c r="B296" s="37"/>
      <c r="C296" s="13"/>
      <c r="D296" s="23"/>
      <c r="E296" s="37"/>
      <c r="F296" s="37"/>
      <c r="G296" s="37"/>
      <c r="H296" s="37"/>
      <c r="I296" s="37"/>
      <c r="J296" s="37"/>
      <c r="K296" s="23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</row>
    <row r="297" spans="1:40" ht="12.75" customHeight="1" x14ac:dyDescent="0.25">
      <c r="A297" s="37"/>
      <c r="B297" s="37"/>
      <c r="C297" s="13"/>
      <c r="D297" s="23"/>
      <c r="E297" s="37"/>
      <c r="F297" s="37"/>
      <c r="G297" s="37"/>
      <c r="H297" s="37"/>
      <c r="I297" s="37"/>
      <c r="J297" s="37"/>
      <c r="K297" s="23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</row>
    <row r="298" spans="1:40" ht="12.75" customHeight="1" x14ac:dyDescent="0.25">
      <c r="A298" s="37"/>
      <c r="B298" s="37"/>
      <c r="C298" s="13"/>
      <c r="D298" s="23"/>
      <c r="E298" s="37"/>
      <c r="F298" s="37"/>
      <c r="G298" s="37"/>
      <c r="H298" s="37"/>
      <c r="I298" s="37"/>
      <c r="J298" s="37"/>
      <c r="K298" s="23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</row>
    <row r="299" spans="1:40" ht="12.75" customHeight="1" x14ac:dyDescent="0.25">
      <c r="A299" s="37"/>
      <c r="B299" s="37"/>
      <c r="C299" s="13"/>
      <c r="D299" s="23"/>
      <c r="E299" s="37"/>
      <c r="F299" s="37"/>
      <c r="G299" s="37"/>
      <c r="H299" s="37"/>
      <c r="I299" s="37"/>
      <c r="J299" s="37"/>
      <c r="K299" s="23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</row>
    <row r="300" spans="1:40" ht="12.75" customHeight="1" x14ac:dyDescent="0.25">
      <c r="A300" s="37"/>
      <c r="B300" s="37"/>
      <c r="C300" s="13"/>
      <c r="D300" s="23"/>
      <c r="E300" s="37"/>
      <c r="F300" s="37"/>
      <c r="G300" s="37"/>
      <c r="H300" s="37"/>
      <c r="I300" s="37"/>
      <c r="J300" s="37"/>
      <c r="K300" s="23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</row>
    <row r="301" spans="1:40" ht="12.75" customHeight="1" x14ac:dyDescent="0.25">
      <c r="A301" s="37"/>
      <c r="B301" s="37"/>
      <c r="C301" s="13"/>
      <c r="D301" s="23"/>
      <c r="E301" s="37"/>
      <c r="F301" s="37"/>
      <c r="G301" s="37"/>
      <c r="H301" s="37"/>
      <c r="I301" s="37"/>
      <c r="J301" s="37"/>
      <c r="K301" s="23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</row>
    <row r="302" spans="1:40" ht="12.75" customHeight="1" x14ac:dyDescent="0.25">
      <c r="A302" s="37"/>
      <c r="B302" s="37"/>
      <c r="C302" s="13"/>
      <c r="D302" s="23"/>
      <c r="E302" s="37"/>
      <c r="F302" s="37"/>
      <c r="G302" s="37"/>
      <c r="H302" s="37"/>
      <c r="I302" s="37"/>
      <c r="J302" s="37"/>
      <c r="K302" s="23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</row>
    <row r="303" spans="1:40" ht="12.75" customHeight="1" x14ac:dyDescent="0.25">
      <c r="A303" s="37"/>
      <c r="B303" s="37"/>
      <c r="C303" s="13"/>
      <c r="D303" s="23"/>
      <c r="E303" s="37"/>
      <c r="F303" s="37"/>
      <c r="G303" s="37"/>
      <c r="H303" s="37"/>
      <c r="I303" s="37"/>
      <c r="J303" s="37"/>
      <c r="K303" s="23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</row>
    <row r="304" spans="1:40" ht="12.75" customHeight="1" x14ac:dyDescent="0.25">
      <c r="A304" s="37"/>
      <c r="B304" s="37"/>
      <c r="C304" s="13"/>
      <c r="D304" s="23"/>
      <c r="E304" s="37"/>
      <c r="F304" s="37"/>
      <c r="G304" s="37"/>
      <c r="H304" s="37"/>
      <c r="I304" s="37"/>
      <c r="J304" s="37"/>
      <c r="K304" s="23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</row>
    <row r="305" spans="1:40" ht="12.75" customHeight="1" x14ac:dyDescent="0.25">
      <c r="A305" s="37"/>
      <c r="B305" s="37"/>
      <c r="C305" s="13"/>
      <c r="D305" s="23"/>
      <c r="E305" s="37"/>
      <c r="F305" s="37"/>
      <c r="G305" s="37"/>
      <c r="H305" s="37"/>
      <c r="I305" s="37"/>
      <c r="J305" s="37"/>
      <c r="K305" s="23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</row>
    <row r="306" spans="1:40" ht="12.75" customHeight="1" x14ac:dyDescent="0.25">
      <c r="A306" s="37"/>
      <c r="B306" s="37"/>
      <c r="C306" s="13"/>
      <c r="D306" s="23"/>
      <c r="E306" s="37"/>
      <c r="F306" s="37"/>
      <c r="G306" s="37"/>
      <c r="H306" s="37"/>
      <c r="I306" s="37"/>
      <c r="J306" s="37"/>
      <c r="K306" s="23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</row>
    <row r="307" spans="1:40" ht="12.75" customHeight="1" x14ac:dyDescent="0.25">
      <c r="A307" s="37"/>
      <c r="B307" s="37"/>
      <c r="C307" s="13"/>
      <c r="D307" s="23"/>
      <c r="E307" s="37"/>
      <c r="F307" s="37"/>
      <c r="G307" s="37"/>
      <c r="H307" s="37"/>
      <c r="I307" s="37"/>
      <c r="J307" s="37"/>
      <c r="K307" s="23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</row>
    <row r="308" spans="1:40" ht="12.75" customHeight="1" x14ac:dyDescent="0.25">
      <c r="A308" s="37"/>
      <c r="B308" s="37"/>
      <c r="C308" s="13"/>
      <c r="D308" s="23"/>
      <c r="E308" s="37"/>
      <c r="F308" s="37"/>
      <c r="G308" s="37"/>
      <c r="H308" s="37"/>
      <c r="I308" s="37"/>
      <c r="J308" s="37"/>
      <c r="K308" s="23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</row>
    <row r="309" spans="1:40" ht="12.75" customHeight="1" x14ac:dyDescent="0.25">
      <c r="A309" s="37"/>
      <c r="B309" s="37"/>
      <c r="C309" s="13"/>
      <c r="D309" s="23"/>
      <c r="E309" s="37"/>
      <c r="F309" s="37"/>
      <c r="G309" s="37"/>
      <c r="H309" s="37"/>
      <c r="I309" s="37"/>
      <c r="J309" s="37"/>
      <c r="K309" s="23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</row>
    <row r="310" spans="1:40" ht="12.75" customHeight="1" x14ac:dyDescent="0.25">
      <c r="A310" s="37"/>
      <c r="B310" s="37"/>
      <c r="C310" s="13"/>
      <c r="D310" s="23"/>
      <c r="E310" s="37"/>
      <c r="F310" s="37"/>
      <c r="G310" s="37"/>
      <c r="H310" s="37"/>
      <c r="I310" s="37"/>
      <c r="J310" s="37"/>
      <c r="K310" s="23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</row>
    <row r="311" spans="1:40" ht="12.75" customHeight="1" x14ac:dyDescent="0.25">
      <c r="A311" s="37"/>
      <c r="B311" s="37"/>
      <c r="C311" s="13"/>
      <c r="D311" s="23"/>
      <c r="E311" s="37"/>
      <c r="F311" s="37"/>
      <c r="G311" s="37"/>
      <c r="H311" s="37"/>
      <c r="I311" s="37"/>
      <c r="J311" s="37"/>
      <c r="K311" s="23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</row>
    <row r="312" spans="1:40" ht="12.75" customHeight="1" x14ac:dyDescent="0.25">
      <c r="A312" s="37"/>
      <c r="B312" s="37"/>
      <c r="C312" s="13"/>
      <c r="D312" s="23"/>
      <c r="E312" s="37"/>
      <c r="F312" s="37"/>
      <c r="G312" s="37"/>
      <c r="H312" s="37"/>
      <c r="I312" s="37"/>
      <c r="J312" s="37"/>
      <c r="K312" s="23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</row>
    <row r="313" spans="1:40" ht="12.75" customHeight="1" x14ac:dyDescent="0.25">
      <c r="A313" s="37"/>
      <c r="B313" s="37"/>
      <c r="C313" s="13"/>
      <c r="D313" s="23"/>
      <c r="E313" s="37"/>
      <c r="F313" s="37"/>
      <c r="G313" s="37"/>
      <c r="H313" s="37"/>
      <c r="I313" s="37"/>
      <c r="J313" s="37"/>
      <c r="K313" s="23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</row>
    <row r="314" spans="1:40" ht="12.75" customHeight="1" x14ac:dyDescent="0.25">
      <c r="A314" s="37"/>
      <c r="B314" s="37"/>
      <c r="C314" s="13"/>
      <c r="D314" s="23"/>
      <c r="E314" s="37"/>
      <c r="F314" s="37"/>
      <c r="G314" s="37"/>
      <c r="H314" s="37"/>
      <c r="I314" s="37"/>
      <c r="J314" s="37"/>
      <c r="K314" s="23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</row>
    <row r="315" spans="1:40" ht="12.75" customHeight="1" x14ac:dyDescent="0.25">
      <c r="A315" s="37"/>
      <c r="B315" s="37"/>
      <c r="C315" s="13"/>
      <c r="D315" s="23"/>
      <c r="E315" s="37"/>
      <c r="F315" s="37"/>
      <c r="G315" s="37"/>
      <c r="H315" s="37"/>
      <c r="I315" s="37"/>
      <c r="J315" s="37"/>
      <c r="K315" s="23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</row>
    <row r="316" spans="1:40" ht="12.75" customHeight="1" x14ac:dyDescent="0.25">
      <c r="A316" s="37"/>
      <c r="B316" s="37"/>
      <c r="C316" s="13"/>
      <c r="D316" s="23"/>
      <c r="E316" s="37"/>
      <c r="F316" s="37"/>
      <c r="G316" s="37"/>
      <c r="H316" s="37"/>
      <c r="I316" s="37"/>
      <c r="J316" s="37"/>
      <c r="K316" s="23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</row>
    <row r="317" spans="1:40" ht="12.75" customHeight="1" x14ac:dyDescent="0.25">
      <c r="A317" s="37"/>
      <c r="B317" s="37"/>
      <c r="C317" s="13"/>
      <c r="D317" s="23"/>
      <c r="E317" s="37"/>
      <c r="F317" s="37"/>
      <c r="G317" s="37"/>
      <c r="H317" s="37"/>
      <c r="I317" s="37"/>
      <c r="J317" s="37"/>
      <c r="K317" s="23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</row>
    <row r="318" spans="1:40" ht="12.75" customHeight="1" x14ac:dyDescent="0.25">
      <c r="A318" s="37"/>
      <c r="B318" s="37"/>
      <c r="C318" s="13"/>
      <c r="D318" s="23"/>
      <c r="E318" s="37"/>
      <c r="F318" s="37"/>
      <c r="G318" s="37"/>
      <c r="H318" s="37"/>
      <c r="I318" s="37"/>
      <c r="J318" s="37"/>
      <c r="K318" s="23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</row>
    <row r="319" spans="1:40" ht="12.75" customHeight="1" x14ac:dyDescent="0.25">
      <c r="A319" s="37"/>
      <c r="B319" s="37"/>
      <c r="C319" s="13"/>
      <c r="D319" s="23"/>
      <c r="E319" s="37"/>
      <c r="F319" s="37"/>
      <c r="G319" s="37"/>
      <c r="H319" s="37"/>
      <c r="I319" s="37"/>
      <c r="J319" s="37"/>
      <c r="K319" s="23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</row>
    <row r="320" spans="1:40" ht="12.75" customHeight="1" x14ac:dyDescent="0.25">
      <c r="A320" s="37"/>
      <c r="B320" s="37"/>
      <c r="C320" s="13"/>
      <c r="D320" s="23"/>
      <c r="E320" s="37"/>
      <c r="F320" s="37"/>
      <c r="G320" s="37"/>
      <c r="H320" s="37"/>
      <c r="I320" s="37"/>
      <c r="J320" s="37"/>
      <c r="K320" s="23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</row>
    <row r="321" spans="1:40" ht="12.75" customHeight="1" x14ac:dyDescent="0.25">
      <c r="A321" s="37"/>
      <c r="B321" s="37"/>
      <c r="C321" s="13"/>
      <c r="D321" s="23"/>
      <c r="E321" s="37"/>
      <c r="F321" s="37"/>
      <c r="G321" s="37"/>
      <c r="H321" s="37"/>
      <c r="I321" s="37"/>
      <c r="J321" s="37"/>
      <c r="K321" s="23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</row>
    <row r="322" spans="1:40" ht="12.75" customHeight="1" x14ac:dyDescent="0.25">
      <c r="A322" s="37"/>
      <c r="B322" s="37"/>
      <c r="C322" s="13"/>
      <c r="D322" s="23"/>
      <c r="E322" s="37"/>
      <c r="F322" s="37"/>
      <c r="G322" s="37"/>
      <c r="H322" s="37"/>
      <c r="I322" s="37"/>
      <c r="J322" s="37"/>
      <c r="K322" s="23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</row>
    <row r="323" spans="1:40" ht="12.75" customHeight="1" x14ac:dyDescent="0.25">
      <c r="A323" s="37"/>
      <c r="B323" s="37"/>
      <c r="C323" s="13"/>
      <c r="D323" s="23"/>
      <c r="E323" s="37"/>
      <c r="F323" s="37"/>
      <c r="G323" s="37"/>
      <c r="H323" s="37"/>
      <c r="I323" s="37"/>
      <c r="J323" s="37"/>
      <c r="K323" s="23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</row>
    <row r="324" spans="1:40" ht="12.75" customHeight="1" x14ac:dyDescent="0.25">
      <c r="A324" s="37"/>
      <c r="B324" s="37"/>
      <c r="C324" s="13"/>
      <c r="D324" s="23"/>
      <c r="E324" s="37"/>
      <c r="F324" s="37"/>
      <c r="G324" s="37"/>
      <c r="H324" s="37"/>
      <c r="I324" s="37"/>
      <c r="J324" s="37"/>
      <c r="K324" s="23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</row>
    <row r="325" spans="1:40" ht="12.75" customHeight="1" x14ac:dyDescent="0.25">
      <c r="A325" s="37"/>
      <c r="B325" s="37"/>
      <c r="C325" s="13"/>
      <c r="D325" s="23"/>
      <c r="E325" s="37"/>
      <c r="F325" s="37"/>
      <c r="G325" s="37"/>
      <c r="H325" s="37"/>
      <c r="I325" s="37"/>
      <c r="J325" s="37"/>
      <c r="K325" s="23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</row>
    <row r="326" spans="1:40" ht="12.75" customHeight="1" x14ac:dyDescent="0.25">
      <c r="A326" s="37"/>
      <c r="B326" s="37"/>
      <c r="C326" s="13"/>
      <c r="D326" s="23"/>
      <c r="E326" s="37"/>
      <c r="F326" s="37"/>
      <c r="G326" s="37"/>
      <c r="H326" s="37"/>
      <c r="I326" s="37"/>
      <c r="J326" s="37"/>
      <c r="K326" s="23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</row>
    <row r="327" spans="1:40" ht="12.75" customHeight="1" x14ac:dyDescent="0.25">
      <c r="A327" s="37"/>
      <c r="B327" s="37"/>
      <c r="C327" s="13"/>
      <c r="D327" s="23"/>
      <c r="E327" s="37"/>
      <c r="F327" s="37"/>
      <c r="G327" s="37"/>
      <c r="H327" s="37"/>
      <c r="I327" s="37"/>
      <c r="J327" s="37"/>
      <c r="K327" s="23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</row>
    <row r="328" spans="1:40" ht="12.75" customHeight="1" x14ac:dyDescent="0.25">
      <c r="A328" s="37"/>
      <c r="B328" s="37"/>
      <c r="C328" s="13"/>
      <c r="D328" s="23"/>
      <c r="E328" s="37"/>
      <c r="F328" s="37"/>
      <c r="G328" s="37"/>
      <c r="H328" s="37"/>
      <c r="I328" s="37"/>
      <c r="J328" s="37"/>
      <c r="K328" s="23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</row>
    <row r="329" spans="1:40" ht="12.75" customHeight="1" x14ac:dyDescent="0.25">
      <c r="A329" s="37"/>
      <c r="B329" s="37"/>
      <c r="C329" s="13"/>
      <c r="D329" s="23"/>
      <c r="E329" s="37"/>
      <c r="F329" s="37"/>
      <c r="G329" s="37"/>
      <c r="H329" s="37"/>
      <c r="I329" s="37"/>
      <c r="J329" s="37"/>
      <c r="K329" s="23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</row>
    <row r="330" spans="1:40" ht="12.75" customHeight="1" x14ac:dyDescent="0.25">
      <c r="A330" s="37"/>
      <c r="B330" s="37"/>
      <c r="C330" s="13"/>
      <c r="D330" s="23"/>
      <c r="E330" s="37"/>
      <c r="F330" s="37"/>
      <c r="G330" s="37"/>
      <c r="H330" s="37"/>
      <c r="I330" s="37"/>
      <c r="J330" s="37"/>
      <c r="K330" s="23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</row>
    <row r="331" spans="1:40" ht="12.75" customHeight="1" x14ac:dyDescent="0.25">
      <c r="A331" s="37"/>
      <c r="B331" s="37"/>
      <c r="C331" s="13"/>
      <c r="D331" s="23"/>
      <c r="E331" s="37"/>
      <c r="F331" s="37"/>
      <c r="G331" s="37"/>
      <c r="H331" s="37"/>
      <c r="I331" s="37"/>
      <c r="J331" s="37"/>
      <c r="K331" s="23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</row>
    <row r="332" spans="1:40" ht="12.75" customHeight="1" x14ac:dyDescent="0.25">
      <c r="A332" s="37"/>
      <c r="B332" s="37"/>
      <c r="C332" s="13"/>
      <c r="D332" s="23"/>
      <c r="E332" s="37"/>
      <c r="F332" s="37"/>
      <c r="G332" s="37"/>
      <c r="H332" s="37"/>
      <c r="I332" s="37"/>
      <c r="J332" s="37"/>
      <c r="K332" s="23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</row>
    <row r="333" spans="1:40" ht="12.75" customHeight="1" x14ac:dyDescent="0.25">
      <c r="A333" s="37"/>
      <c r="B333" s="37"/>
      <c r="C333" s="13"/>
      <c r="D333" s="23"/>
      <c r="E333" s="37"/>
      <c r="F333" s="37"/>
      <c r="G333" s="37"/>
      <c r="H333" s="37"/>
      <c r="I333" s="37"/>
      <c r="J333" s="37"/>
      <c r="K333" s="23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</row>
    <row r="334" spans="1:40" ht="12.75" customHeight="1" x14ac:dyDescent="0.25">
      <c r="A334" s="37"/>
      <c r="B334" s="37"/>
      <c r="C334" s="13"/>
      <c r="D334" s="23"/>
      <c r="E334" s="37"/>
      <c r="F334" s="37"/>
      <c r="G334" s="37"/>
      <c r="H334" s="37"/>
      <c r="I334" s="37"/>
      <c r="J334" s="37"/>
      <c r="K334" s="23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</row>
    <row r="335" spans="1:40" ht="12.75" customHeight="1" x14ac:dyDescent="0.25">
      <c r="A335" s="37"/>
      <c r="B335" s="37"/>
      <c r="C335" s="13"/>
      <c r="D335" s="23"/>
      <c r="E335" s="37"/>
      <c r="F335" s="37"/>
      <c r="G335" s="37"/>
      <c r="H335" s="37"/>
      <c r="I335" s="37"/>
      <c r="J335" s="37"/>
      <c r="K335" s="23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</row>
    <row r="336" spans="1:40" ht="12.75" customHeight="1" x14ac:dyDescent="0.25">
      <c r="A336" s="37"/>
      <c r="B336" s="37"/>
      <c r="C336" s="13"/>
      <c r="D336" s="23"/>
      <c r="E336" s="37"/>
      <c r="F336" s="37"/>
      <c r="G336" s="37"/>
      <c r="H336" s="37"/>
      <c r="I336" s="37"/>
      <c r="J336" s="37"/>
      <c r="K336" s="23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</row>
    <row r="337" spans="1:40" ht="12.75" customHeight="1" x14ac:dyDescent="0.25">
      <c r="A337" s="37"/>
      <c r="B337" s="37"/>
      <c r="C337" s="13"/>
      <c r="D337" s="23"/>
      <c r="E337" s="37"/>
      <c r="F337" s="37"/>
      <c r="G337" s="37"/>
      <c r="H337" s="37"/>
      <c r="I337" s="37"/>
      <c r="J337" s="37"/>
      <c r="K337" s="23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</row>
    <row r="338" spans="1:40" ht="12.75" customHeight="1" x14ac:dyDescent="0.25">
      <c r="A338" s="37"/>
      <c r="B338" s="37"/>
      <c r="C338" s="13"/>
      <c r="D338" s="23"/>
      <c r="E338" s="37"/>
      <c r="F338" s="37"/>
      <c r="G338" s="37"/>
      <c r="H338" s="37"/>
      <c r="I338" s="37"/>
      <c r="J338" s="37"/>
      <c r="K338" s="23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</row>
    <row r="339" spans="1:40" ht="12.75" customHeight="1" x14ac:dyDescent="0.25">
      <c r="A339" s="37"/>
      <c r="B339" s="37"/>
      <c r="C339" s="13"/>
      <c r="D339" s="23"/>
      <c r="E339" s="37"/>
      <c r="F339" s="37"/>
      <c r="G339" s="37"/>
      <c r="H339" s="37"/>
      <c r="I339" s="37"/>
      <c r="J339" s="37"/>
      <c r="K339" s="23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</row>
    <row r="340" spans="1:40" ht="12.75" customHeight="1" x14ac:dyDescent="0.25">
      <c r="A340" s="37"/>
      <c r="B340" s="37"/>
      <c r="C340" s="13"/>
      <c r="D340" s="23"/>
      <c r="E340" s="37"/>
      <c r="F340" s="37"/>
      <c r="G340" s="37"/>
      <c r="H340" s="37"/>
      <c r="I340" s="37"/>
      <c r="J340" s="37"/>
      <c r="K340" s="23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</row>
    <row r="341" spans="1:40" ht="12.75" customHeight="1" x14ac:dyDescent="0.25">
      <c r="A341" s="37"/>
      <c r="B341" s="37"/>
      <c r="C341" s="13"/>
      <c r="D341" s="23"/>
      <c r="E341" s="37"/>
      <c r="F341" s="37"/>
      <c r="G341" s="37"/>
      <c r="H341" s="37"/>
      <c r="I341" s="37"/>
      <c r="J341" s="37"/>
      <c r="K341" s="23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</row>
    <row r="342" spans="1:40" ht="12.75" customHeight="1" x14ac:dyDescent="0.25">
      <c r="A342" s="37"/>
      <c r="B342" s="37"/>
      <c r="C342" s="13"/>
      <c r="D342" s="23"/>
      <c r="E342" s="37"/>
      <c r="F342" s="37"/>
      <c r="G342" s="37"/>
      <c r="H342" s="37"/>
      <c r="I342" s="37"/>
      <c r="J342" s="37"/>
      <c r="K342" s="23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</row>
    <row r="343" spans="1:40" ht="12.75" customHeight="1" x14ac:dyDescent="0.25">
      <c r="A343" s="37"/>
      <c r="B343" s="37"/>
      <c r="C343" s="13"/>
      <c r="D343" s="23"/>
      <c r="E343" s="37"/>
      <c r="F343" s="37"/>
      <c r="G343" s="37"/>
      <c r="H343" s="37"/>
      <c r="I343" s="37"/>
      <c r="J343" s="37"/>
      <c r="K343" s="23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</row>
    <row r="344" spans="1:40" ht="12.75" customHeight="1" x14ac:dyDescent="0.25">
      <c r="A344" s="37"/>
      <c r="B344" s="37"/>
      <c r="C344" s="13"/>
      <c r="D344" s="23"/>
      <c r="E344" s="37"/>
      <c r="F344" s="37"/>
      <c r="G344" s="37"/>
      <c r="H344" s="37"/>
      <c r="I344" s="37"/>
      <c r="J344" s="37"/>
      <c r="K344" s="23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</row>
    <row r="345" spans="1:40" ht="12.75" customHeight="1" x14ac:dyDescent="0.25">
      <c r="A345" s="37"/>
      <c r="B345" s="37"/>
      <c r="C345" s="13"/>
      <c r="D345" s="23"/>
      <c r="E345" s="37"/>
      <c r="F345" s="37"/>
      <c r="G345" s="37"/>
      <c r="H345" s="37"/>
      <c r="I345" s="37"/>
      <c r="J345" s="37"/>
      <c r="K345" s="23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</row>
    <row r="346" spans="1:40" ht="12.75" customHeight="1" x14ac:dyDescent="0.25">
      <c r="A346" s="37"/>
      <c r="B346" s="37"/>
      <c r="C346" s="13"/>
      <c r="D346" s="23"/>
      <c r="E346" s="37"/>
      <c r="F346" s="37"/>
      <c r="G346" s="37"/>
      <c r="H346" s="37"/>
      <c r="I346" s="37"/>
      <c r="J346" s="37"/>
      <c r="K346" s="23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</row>
    <row r="347" spans="1:40" ht="12.75" customHeight="1" x14ac:dyDescent="0.25">
      <c r="A347" s="37"/>
      <c r="B347" s="37"/>
      <c r="C347" s="13"/>
      <c r="D347" s="23"/>
      <c r="E347" s="37"/>
      <c r="F347" s="37"/>
      <c r="G347" s="37"/>
      <c r="H347" s="37"/>
      <c r="I347" s="37"/>
      <c r="J347" s="37"/>
      <c r="K347" s="23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</row>
    <row r="348" spans="1:40" ht="12.75" customHeight="1" x14ac:dyDescent="0.25">
      <c r="A348" s="37"/>
      <c r="B348" s="37"/>
      <c r="C348" s="13"/>
      <c r="D348" s="23"/>
      <c r="E348" s="37"/>
      <c r="F348" s="37"/>
      <c r="G348" s="37"/>
      <c r="H348" s="37"/>
      <c r="I348" s="37"/>
      <c r="J348" s="37"/>
      <c r="K348" s="23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</row>
    <row r="349" spans="1:40" ht="12.75" customHeight="1" x14ac:dyDescent="0.25">
      <c r="A349" s="37"/>
      <c r="B349" s="37"/>
      <c r="C349" s="13"/>
      <c r="D349" s="23"/>
      <c r="E349" s="37"/>
      <c r="F349" s="37"/>
      <c r="G349" s="37"/>
      <c r="H349" s="37"/>
      <c r="I349" s="37"/>
      <c r="J349" s="37"/>
      <c r="K349" s="23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</row>
    <row r="350" spans="1:40" ht="12.75" customHeight="1" x14ac:dyDescent="0.25">
      <c r="A350" s="37"/>
      <c r="B350" s="37"/>
      <c r="C350" s="13"/>
      <c r="D350" s="23"/>
      <c r="E350" s="37"/>
      <c r="F350" s="37"/>
      <c r="G350" s="37"/>
      <c r="H350" s="37"/>
      <c r="I350" s="37"/>
      <c r="J350" s="37"/>
      <c r="K350" s="23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</row>
    <row r="351" spans="1:40" ht="12.75" customHeight="1" x14ac:dyDescent="0.25">
      <c r="A351" s="37"/>
      <c r="B351" s="37"/>
      <c r="C351" s="13"/>
      <c r="D351" s="23"/>
      <c r="E351" s="37"/>
      <c r="F351" s="37"/>
      <c r="G351" s="37"/>
      <c r="H351" s="37"/>
      <c r="I351" s="37"/>
      <c r="J351" s="37"/>
      <c r="K351" s="23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</row>
    <row r="352" spans="1:40" ht="12.75" customHeight="1" x14ac:dyDescent="0.25">
      <c r="A352" s="37"/>
      <c r="B352" s="37"/>
      <c r="C352" s="13"/>
      <c r="D352" s="23"/>
      <c r="E352" s="37"/>
      <c r="F352" s="37"/>
      <c r="G352" s="37"/>
      <c r="H352" s="37"/>
      <c r="I352" s="37"/>
      <c r="J352" s="37"/>
      <c r="K352" s="23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</row>
    <row r="353" spans="1:40" ht="12.75" customHeight="1" x14ac:dyDescent="0.25">
      <c r="A353" s="37"/>
      <c r="B353" s="37"/>
      <c r="C353" s="13"/>
      <c r="D353" s="23"/>
      <c r="E353" s="37"/>
      <c r="F353" s="37"/>
      <c r="G353" s="37"/>
      <c r="H353" s="37"/>
      <c r="I353" s="37"/>
      <c r="J353" s="37"/>
      <c r="K353" s="23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</row>
    <row r="354" spans="1:40" ht="12.75" customHeight="1" x14ac:dyDescent="0.25">
      <c r="A354" s="37"/>
      <c r="B354" s="37"/>
      <c r="C354" s="13"/>
      <c r="D354" s="23"/>
      <c r="E354" s="37"/>
      <c r="F354" s="37"/>
      <c r="G354" s="37"/>
      <c r="H354" s="37"/>
      <c r="I354" s="37"/>
      <c r="J354" s="37"/>
      <c r="K354" s="23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</row>
    <row r="355" spans="1:40" ht="12.75" customHeight="1" x14ac:dyDescent="0.25">
      <c r="A355" s="37"/>
      <c r="B355" s="37"/>
      <c r="C355" s="13"/>
      <c r="D355" s="23"/>
      <c r="E355" s="37"/>
      <c r="F355" s="37"/>
      <c r="G355" s="37"/>
      <c r="H355" s="37"/>
      <c r="I355" s="37"/>
      <c r="J355" s="37"/>
      <c r="K355" s="23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</row>
    <row r="356" spans="1:40" ht="12.75" customHeight="1" x14ac:dyDescent="0.25">
      <c r="A356" s="37"/>
      <c r="B356" s="37"/>
      <c r="C356" s="13"/>
      <c r="D356" s="23"/>
      <c r="E356" s="37"/>
      <c r="F356" s="37"/>
      <c r="G356" s="37"/>
      <c r="H356" s="37"/>
      <c r="I356" s="37"/>
      <c r="J356" s="37"/>
      <c r="K356" s="23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</row>
    <row r="357" spans="1:40" ht="12.75" customHeight="1" x14ac:dyDescent="0.25">
      <c r="A357" s="37"/>
      <c r="B357" s="37"/>
      <c r="C357" s="13"/>
      <c r="D357" s="23"/>
      <c r="E357" s="37"/>
      <c r="F357" s="37"/>
      <c r="G357" s="37"/>
      <c r="H357" s="37"/>
      <c r="I357" s="37"/>
      <c r="J357" s="37"/>
      <c r="K357" s="23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</row>
    <row r="358" spans="1:40" ht="12.75" customHeight="1" x14ac:dyDescent="0.25">
      <c r="A358" s="37"/>
      <c r="B358" s="37"/>
      <c r="C358" s="13"/>
      <c r="D358" s="23"/>
      <c r="E358" s="37"/>
      <c r="F358" s="37"/>
      <c r="G358" s="37"/>
      <c r="H358" s="37"/>
      <c r="I358" s="37"/>
      <c r="J358" s="37"/>
      <c r="K358" s="23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</row>
    <row r="359" spans="1:40" ht="12.75" customHeight="1" x14ac:dyDescent="0.25">
      <c r="A359" s="37"/>
      <c r="B359" s="37"/>
      <c r="C359" s="13"/>
      <c r="D359" s="23"/>
      <c r="E359" s="37"/>
      <c r="F359" s="37"/>
      <c r="G359" s="37"/>
      <c r="H359" s="37"/>
      <c r="I359" s="37"/>
      <c r="J359" s="37"/>
      <c r="K359" s="23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</row>
    <row r="360" spans="1:40" ht="12.75" customHeight="1" x14ac:dyDescent="0.25">
      <c r="A360" s="37"/>
      <c r="B360" s="37"/>
      <c r="C360" s="13"/>
      <c r="D360" s="23"/>
      <c r="E360" s="37"/>
      <c r="F360" s="37"/>
      <c r="G360" s="37"/>
      <c r="H360" s="37"/>
      <c r="I360" s="37"/>
      <c r="J360" s="37"/>
      <c r="K360" s="23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</row>
    <row r="361" spans="1:40" ht="12.75" customHeight="1" x14ac:dyDescent="0.25">
      <c r="A361" s="37"/>
      <c r="B361" s="37"/>
      <c r="C361" s="13"/>
      <c r="D361" s="23"/>
      <c r="E361" s="37"/>
      <c r="F361" s="37"/>
      <c r="G361" s="37"/>
      <c r="H361" s="37"/>
      <c r="I361" s="37"/>
      <c r="J361" s="37"/>
      <c r="K361" s="23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</row>
    <row r="362" spans="1:40" ht="12.75" customHeight="1" x14ac:dyDescent="0.25">
      <c r="A362" s="37"/>
      <c r="B362" s="37"/>
      <c r="C362" s="13"/>
      <c r="D362" s="23"/>
      <c r="E362" s="37"/>
      <c r="F362" s="37"/>
      <c r="G362" s="37"/>
      <c r="H362" s="37"/>
      <c r="I362" s="37"/>
      <c r="J362" s="37"/>
      <c r="K362" s="23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</row>
    <row r="363" spans="1:40" ht="12.75" customHeight="1" x14ac:dyDescent="0.25">
      <c r="A363" s="37"/>
      <c r="B363" s="37"/>
      <c r="C363" s="13"/>
      <c r="D363" s="23"/>
      <c r="E363" s="37"/>
      <c r="F363" s="37"/>
      <c r="G363" s="37"/>
      <c r="H363" s="37"/>
      <c r="I363" s="37"/>
      <c r="J363" s="37"/>
      <c r="K363" s="23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</row>
    <row r="364" spans="1:40" ht="12.75" customHeight="1" x14ac:dyDescent="0.25">
      <c r="A364" s="37"/>
      <c r="B364" s="37"/>
      <c r="C364" s="13"/>
      <c r="D364" s="23"/>
      <c r="E364" s="37"/>
      <c r="F364" s="37"/>
      <c r="G364" s="37"/>
      <c r="H364" s="37"/>
      <c r="I364" s="37"/>
      <c r="J364" s="37"/>
      <c r="K364" s="23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</row>
    <row r="365" spans="1:40" ht="12.75" customHeight="1" x14ac:dyDescent="0.25">
      <c r="A365" s="37"/>
      <c r="B365" s="37"/>
      <c r="C365" s="13"/>
      <c r="D365" s="23"/>
      <c r="E365" s="37"/>
      <c r="F365" s="37"/>
      <c r="G365" s="37"/>
      <c r="H365" s="37"/>
      <c r="I365" s="37"/>
      <c r="J365" s="37"/>
      <c r="K365" s="23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</row>
    <row r="366" spans="1:40" ht="12.75" customHeight="1" x14ac:dyDescent="0.25">
      <c r="A366" s="37"/>
      <c r="B366" s="37"/>
      <c r="C366" s="13"/>
      <c r="D366" s="23"/>
      <c r="E366" s="37"/>
      <c r="F366" s="37"/>
      <c r="G366" s="37"/>
      <c r="H366" s="37"/>
      <c r="I366" s="37"/>
      <c r="J366" s="37"/>
      <c r="K366" s="23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</row>
    <row r="367" spans="1:40" ht="12.75" customHeight="1" x14ac:dyDescent="0.25">
      <c r="A367" s="37"/>
      <c r="B367" s="37"/>
      <c r="C367" s="13"/>
      <c r="D367" s="23"/>
      <c r="E367" s="37"/>
      <c r="F367" s="37"/>
      <c r="G367" s="37"/>
      <c r="H367" s="37"/>
      <c r="I367" s="37"/>
      <c r="J367" s="37"/>
      <c r="K367" s="23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</row>
    <row r="368" spans="1:40" ht="12.75" customHeight="1" x14ac:dyDescent="0.25">
      <c r="A368" s="37"/>
      <c r="B368" s="37"/>
      <c r="C368" s="13"/>
      <c r="D368" s="23"/>
      <c r="E368" s="37"/>
      <c r="F368" s="37"/>
      <c r="G368" s="37"/>
      <c r="H368" s="37"/>
      <c r="I368" s="37"/>
      <c r="J368" s="37"/>
      <c r="K368" s="23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</row>
    <row r="369" spans="1:40" ht="12.75" customHeight="1" x14ac:dyDescent="0.25">
      <c r="A369" s="37"/>
      <c r="B369" s="37"/>
      <c r="C369" s="13"/>
      <c r="D369" s="23"/>
      <c r="E369" s="37"/>
      <c r="F369" s="37"/>
      <c r="G369" s="37"/>
      <c r="H369" s="37"/>
      <c r="I369" s="37"/>
      <c r="J369" s="37"/>
      <c r="K369" s="23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</row>
    <row r="370" spans="1:40" ht="12.75" customHeight="1" x14ac:dyDescent="0.25">
      <c r="A370" s="37"/>
      <c r="B370" s="37"/>
      <c r="C370" s="13"/>
      <c r="D370" s="23"/>
      <c r="E370" s="37"/>
      <c r="F370" s="37"/>
      <c r="G370" s="37"/>
      <c r="H370" s="37"/>
      <c r="I370" s="37"/>
      <c r="J370" s="37"/>
      <c r="K370" s="23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</row>
    <row r="371" spans="1:40" ht="12.75" customHeight="1" x14ac:dyDescent="0.25">
      <c r="A371" s="37"/>
      <c r="B371" s="37"/>
      <c r="C371" s="13"/>
      <c r="D371" s="23"/>
      <c r="E371" s="37"/>
      <c r="F371" s="37"/>
      <c r="G371" s="37"/>
      <c r="H371" s="37"/>
      <c r="I371" s="37"/>
      <c r="J371" s="37"/>
      <c r="K371" s="23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</row>
    <row r="372" spans="1:40" ht="12.75" customHeight="1" x14ac:dyDescent="0.25">
      <c r="A372" s="37"/>
      <c r="B372" s="37"/>
      <c r="C372" s="13"/>
      <c r="D372" s="23"/>
      <c r="E372" s="37"/>
      <c r="F372" s="37"/>
      <c r="G372" s="37"/>
      <c r="H372" s="37"/>
      <c r="I372" s="37"/>
      <c r="J372" s="37"/>
      <c r="K372" s="23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</row>
    <row r="373" spans="1:40" ht="12.75" customHeight="1" x14ac:dyDescent="0.25">
      <c r="A373" s="37"/>
      <c r="B373" s="37"/>
      <c r="C373" s="13"/>
      <c r="D373" s="23"/>
      <c r="E373" s="37"/>
      <c r="F373" s="37"/>
      <c r="G373" s="37"/>
      <c r="H373" s="37"/>
      <c r="I373" s="37"/>
      <c r="J373" s="37"/>
      <c r="K373" s="23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</row>
    <row r="374" spans="1:40" ht="12.75" customHeight="1" x14ac:dyDescent="0.25">
      <c r="A374" s="37"/>
      <c r="B374" s="37"/>
      <c r="C374" s="13"/>
      <c r="D374" s="23"/>
      <c r="E374" s="37"/>
      <c r="F374" s="37"/>
      <c r="G374" s="37"/>
      <c r="H374" s="37"/>
      <c r="I374" s="37"/>
      <c r="J374" s="37"/>
      <c r="K374" s="23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</row>
    <row r="375" spans="1:40" ht="12.75" customHeight="1" x14ac:dyDescent="0.25">
      <c r="A375" s="37"/>
      <c r="B375" s="37"/>
      <c r="C375" s="13"/>
      <c r="D375" s="23"/>
      <c r="E375" s="37"/>
      <c r="F375" s="37"/>
      <c r="G375" s="37"/>
      <c r="H375" s="37"/>
      <c r="I375" s="37"/>
      <c r="J375" s="37"/>
      <c r="K375" s="23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</row>
    <row r="376" spans="1:40" ht="12.75" customHeight="1" x14ac:dyDescent="0.25">
      <c r="A376" s="37"/>
      <c r="B376" s="37"/>
      <c r="C376" s="13"/>
      <c r="D376" s="23"/>
      <c r="E376" s="37"/>
      <c r="F376" s="37"/>
      <c r="G376" s="37"/>
      <c r="H376" s="37"/>
      <c r="I376" s="37"/>
      <c r="J376" s="37"/>
      <c r="K376" s="23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</row>
    <row r="377" spans="1:40" ht="12.75" customHeight="1" x14ac:dyDescent="0.25">
      <c r="A377" s="37"/>
      <c r="B377" s="37"/>
      <c r="C377" s="13"/>
      <c r="D377" s="23"/>
      <c r="E377" s="37"/>
      <c r="F377" s="37"/>
      <c r="G377" s="37"/>
      <c r="H377" s="37"/>
      <c r="I377" s="37"/>
      <c r="J377" s="37"/>
      <c r="K377" s="23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</row>
    <row r="378" spans="1:40" ht="12.75" customHeight="1" x14ac:dyDescent="0.25">
      <c r="A378" s="37"/>
      <c r="B378" s="37"/>
      <c r="C378" s="13"/>
      <c r="D378" s="23"/>
      <c r="E378" s="37"/>
      <c r="F378" s="37"/>
      <c r="G378" s="37"/>
      <c r="H378" s="37"/>
      <c r="I378" s="37"/>
      <c r="J378" s="37"/>
      <c r="K378" s="23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</row>
    <row r="379" spans="1:40" ht="12.75" customHeight="1" x14ac:dyDescent="0.25">
      <c r="A379" s="37"/>
      <c r="B379" s="37"/>
      <c r="C379" s="13"/>
      <c r="D379" s="23"/>
      <c r="E379" s="37"/>
      <c r="F379" s="37"/>
      <c r="G379" s="37"/>
      <c r="H379" s="37"/>
      <c r="I379" s="37"/>
      <c r="J379" s="37"/>
      <c r="K379" s="23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</row>
    <row r="380" spans="1:40" ht="12.75" customHeight="1" x14ac:dyDescent="0.25">
      <c r="A380" s="37"/>
      <c r="B380" s="37"/>
      <c r="C380" s="13"/>
      <c r="D380" s="23"/>
      <c r="E380" s="37"/>
      <c r="F380" s="37"/>
      <c r="G380" s="37"/>
      <c r="H380" s="37"/>
      <c r="I380" s="37"/>
      <c r="J380" s="37"/>
      <c r="K380" s="23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</row>
    <row r="381" spans="1:40" ht="12.75" customHeight="1" x14ac:dyDescent="0.25">
      <c r="A381" s="37"/>
      <c r="B381" s="37"/>
      <c r="C381" s="13"/>
      <c r="D381" s="23"/>
      <c r="E381" s="37"/>
      <c r="F381" s="37"/>
      <c r="G381" s="37"/>
      <c r="H381" s="37"/>
      <c r="I381" s="37"/>
      <c r="J381" s="37"/>
      <c r="K381" s="23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</row>
    <row r="382" spans="1:40" ht="12.75" customHeight="1" x14ac:dyDescent="0.25">
      <c r="A382" s="37"/>
      <c r="B382" s="37"/>
      <c r="C382" s="13"/>
      <c r="D382" s="23"/>
      <c r="E382" s="37"/>
      <c r="F382" s="37"/>
      <c r="G382" s="37"/>
      <c r="H382" s="37"/>
      <c r="I382" s="37"/>
      <c r="J382" s="37"/>
      <c r="K382" s="23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</row>
    <row r="383" spans="1:40" ht="12.75" customHeight="1" x14ac:dyDescent="0.25">
      <c r="A383" s="37"/>
      <c r="B383" s="37"/>
      <c r="C383" s="13"/>
      <c r="D383" s="23"/>
      <c r="E383" s="37"/>
      <c r="F383" s="37"/>
      <c r="G383" s="37"/>
      <c r="H383" s="37"/>
      <c r="I383" s="37"/>
      <c r="J383" s="37"/>
      <c r="K383" s="23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</row>
    <row r="384" spans="1:40" ht="12.75" customHeight="1" x14ac:dyDescent="0.25">
      <c r="A384" s="37"/>
      <c r="B384" s="37"/>
      <c r="C384" s="13"/>
      <c r="D384" s="23"/>
      <c r="E384" s="37"/>
      <c r="F384" s="37"/>
      <c r="G384" s="37"/>
      <c r="H384" s="37"/>
      <c r="I384" s="37"/>
      <c r="J384" s="37"/>
      <c r="K384" s="23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</row>
    <row r="385" spans="1:40" ht="12.75" customHeight="1" x14ac:dyDescent="0.25">
      <c r="A385" s="37"/>
      <c r="B385" s="37"/>
      <c r="C385" s="13"/>
      <c r="D385" s="23"/>
      <c r="E385" s="37"/>
      <c r="F385" s="37"/>
      <c r="G385" s="37"/>
      <c r="H385" s="37"/>
      <c r="I385" s="37"/>
      <c r="J385" s="37"/>
      <c r="K385" s="23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</row>
    <row r="386" spans="1:40" ht="12.75" customHeight="1" x14ac:dyDescent="0.25">
      <c r="A386" s="37"/>
      <c r="B386" s="37"/>
      <c r="C386" s="13"/>
      <c r="D386" s="23"/>
      <c r="E386" s="37"/>
      <c r="F386" s="37"/>
      <c r="G386" s="37"/>
      <c r="H386" s="37"/>
      <c r="I386" s="37"/>
      <c r="J386" s="37"/>
      <c r="K386" s="23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</row>
    <row r="387" spans="1:40" ht="12.75" customHeight="1" x14ac:dyDescent="0.25">
      <c r="A387" s="37"/>
      <c r="B387" s="37"/>
      <c r="C387" s="13"/>
      <c r="D387" s="23"/>
      <c r="E387" s="37"/>
      <c r="F387" s="37"/>
      <c r="G387" s="37"/>
      <c r="H387" s="37"/>
      <c r="I387" s="37"/>
      <c r="J387" s="37"/>
      <c r="K387" s="23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</row>
    <row r="388" spans="1:40" ht="12.75" customHeight="1" x14ac:dyDescent="0.25">
      <c r="A388" s="37"/>
      <c r="B388" s="37"/>
      <c r="C388" s="13"/>
      <c r="D388" s="23"/>
      <c r="E388" s="37"/>
      <c r="F388" s="37"/>
      <c r="G388" s="37"/>
      <c r="H388" s="37"/>
      <c r="I388" s="37"/>
      <c r="J388" s="37"/>
      <c r="K388" s="23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</row>
    <row r="389" spans="1:40" ht="12.75" customHeight="1" x14ac:dyDescent="0.25">
      <c r="A389" s="37"/>
      <c r="B389" s="37"/>
      <c r="C389" s="13"/>
      <c r="D389" s="23"/>
      <c r="E389" s="37"/>
      <c r="F389" s="37"/>
      <c r="G389" s="37"/>
      <c r="H389" s="37"/>
      <c r="I389" s="37"/>
      <c r="J389" s="37"/>
      <c r="K389" s="23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</row>
    <row r="390" spans="1:40" ht="12.75" customHeight="1" x14ac:dyDescent="0.25">
      <c r="A390" s="37"/>
      <c r="B390" s="37"/>
      <c r="C390" s="13"/>
      <c r="D390" s="23"/>
      <c r="E390" s="37"/>
      <c r="F390" s="37"/>
      <c r="G390" s="37"/>
      <c r="H390" s="37"/>
      <c r="I390" s="37"/>
      <c r="J390" s="37"/>
      <c r="K390" s="23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</row>
    <row r="391" spans="1:40" ht="12.75" customHeight="1" x14ac:dyDescent="0.25">
      <c r="A391" s="37"/>
      <c r="B391" s="37"/>
      <c r="C391" s="13"/>
      <c r="D391" s="23"/>
      <c r="E391" s="37"/>
      <c r="F391" s="37"/>
      <c r="G391" s="37"/>
      <c r="H391" s="37"/>
      <c r="I391" s="37"/>
      <c r="J391" s="37"/>
      <c r="K391" s="23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</row>
    <row r="392" spans="1:40" ht="12.75" customHeight="1" x14ac:dyDescent="0.25">
      <c r="A392" s="37"/>
      <c r="B392" s="37"/>
      <c r="C392" s="13"/>
      <c r="D392" s="23"/>
      <c r="E392" s="37"/>
      <c r="F392" s="37"/>
      <c r="G392" s="37"/>
      <c r="H392" s="37"/>
      <c r="I392" s="37"/>
      <c r="J392" s="37"/>
      <c r="K392" s="23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</row>
    <row r="393" spans="1:40" ht="12.75" customHeight="1" x14ac:dyDescent="0.25">
      <c r="A393" s="37"/>
      <c r="B393" s="37"/>
      <c r="C393" s="13"/>
      <c r="D393" s="23"/>
      <c r="E393" s="37"/>
      <c r="F393" s="37"/>
      <c r="G393" s="37"/>
      <c r="H393" s="37"/>
      <c r="I393" s="37"/>
      <c r="J393" s="37"/>
      <c r="K393" s="23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</row>
    <row r="394" spans="1:40" ht="12.75" customHeight="1" x14ac:dyDescent="0.25">
      <c r="A394" s="37"/>
      <c r="B394" s="37"/>
      <c r="C394" s="13"/>
      <c r="D394" s="23"/>
      <c r="E394" s="37"/>
      <c r="F394" s="37"/>
      <c r="G394" s="37"/>
      <c r="H394" s="37"/>
      <c r="I394" s="37"/>
      <c r="J394" s="37"/>
      <c r="K394" s="23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</row>
    <row r="395" spans="1:40" ht="12.75" customHeight="1" x14ac:dyDescent="0.25">
      <c r="A395" s="37"/>
      <c r="B395" s="37"/>
      <c r="C395" s="13"/>
      <c r="D395" s="23"/>
      <c r="E395" s="37"/>
      <c r="F395" s="37"/>
      <c r="G395" s="37"/>
      <c r="H395" s="37"/>
      <c r="I395" s="37"/>
      <c r="J395" s="37"/>
      <c r="K395" s="23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</row>
    <row r="396" spans="1:40" ht="12.75" customHeight="1" x14ac:dyDescent="0.25">
      <c r="A396" s="37"/>
      <c r="B396" s="37"/>
      <c r="C396" s="13"/>
      <c r="D396" s="23"/>
      <c r="E396" s="37"/>
      <c r="F396" s="37"/>
      <c r="G396" s="37"/>
      <c r="H396" s="37"/>
      <c r="I396" s="37"/>
      <c r="J396" s="37"/>
      <c r="K396" s="23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</row>
    <row r="397" spans="1:40" ht="12.75" customHeight="1" x14ac:dyDescent="0.25">
      <c r="A397" s="37"/>
      <c r="B397" s="37"/>
      <c r="C397" s="13"/>
      <c r="D397" s="23"/>
      <c r="E397" s="37"/>
      <c r="F397" s="37"/>
      <c r="G397" s="37"/>
      <c r="H397" s="37"/>
      <c r="I397" s="37"/>
      <c r="J397" s="37"/>
      <c r="K397" s="23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</row>
    <row r="398" spans="1:40" ht="12.75" customHeight="1" x14ac:dyDescent="0.25">
      <c r="A398" s="37"/>
      <c r="B398" s="37"/>
      <c r="C398" s="13"/>
      <c r="D398" s="23"/>
      <c r="E398" s="37"/>
      <c r="F398" s="37"/>
      <c r="G398" s="37"/>
      <c r="H398" s="37"/>
      <c r="I398" s="37"/>
      <c r="J398" s="37"/>
      <c r="K398" s="23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</row>
    <row r="399" spans="1:40" ht="12.75" customHeight="1" x14ac:dyDescent="0.25">
      <c r="A399" s="37"/>
      <c r="B399" s="37"/>
      <c r="C399" s="13"/>
      <c r="D399" s="23"/>
      <c r="E399" s="37"/>
      <c r="F399" s="37"/>
      <c r="G399" s="37"/>
      <c r="H399" s="37"/>
      <c r="I399" s="37"/>
      <c r="J399" s="37"/>
      <c r="K399" s="23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</row>
    <row r="400" spans="1:40" ht="12.75" customHeight="1" x14ac:dyDescent="0.25">
      <c r="A400" s="37"/>
      <c r="B400" s="37"/>
      <c r="C400" s="13"/>
      <c r="D400" s="23"/>
      <c r="E400" s="37"/>
      <c r="F400" s="37"/>
      <c r="G400" s="37"/>
      <c r="H400" s="37"/>
      <c r="I400" s="37"/>
      <c r="J400" s="37"/>
      <c r="K400" s="23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</row>
    <row r="401" spans="1:40" ht="12.75" customHeight="1" x14ac:dyDescent="0.25">
      <c r="A401" s="37"/>
      <c r="B401" s="37"/>
      <c r="C401" s="13"/>
      <c r="D401" s="23"/>
      <c r="E401" s="37"/>
      <c r="F401" s="37"/>
      <c r="G401" s="37"/>
      <c r="H401" s="37"/>
      <c r="I401" s="37"/>
      <c r="J401" s="37"/>
      <c r="K401" s="23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</row>
    <row r="402" spans="1:40" ht="12.75" customHeight="1" x14ac:dyDescent="0.25">
      <c r="A402" s="37"/>
      <c r="B402" s="37"/>
      <c r="C402" s="13"/>
      <c r="D402" s="23"/>
      <c r="E402" s="37"/>
      <c r="F402" s="37"/>
      <c r="G402" s="37"/>
      <c r="H402" s="37"/>
      <c r="I402" s="37"/>
      <c r="J402" s="37"/>
      <c r="K402" s="23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</row>
    <row r="403" spans="1:40" ht="12.75" customHeight="1" x14ac:dyDescent="0.25">
      <c r="A403" s="37"/>
      <c r="B403" s="37"/>
      <c r="C403" s="13"/>
      <c r="D403" s="23"/>
      <c r="E403" s="37"/>
      <c r="F403" s="37"/>
      <c r="G403" s="37"/>
      <c r="H403" s="37"/>
      <c r="I403" s="37"/>
      <c r="J403" s="37"/>
      <c r="K403" s="23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</row>
    <row r="404" spans="1:40" ht="12.75" customHeight="1" x14ac:dyDescent="0.25">
      <c r="A404" s="37"/>
      <c r="B404" s="37"/>
      <c r="C404" s="13"/>
      <c r="D404" s="23"/>
      <c r="E404" s="37"/>
      <c r="F404" s="37"/>
      <c r="G404" s="37"/>
      <c r="H404" s="37"/>
      <c r="I404" s="37"/>
      <c r="J404" s="37"/>
      <c r="K404" s="23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</row>
    <row r="405" spans="1:40" ht="12.75" customHeight="1" x14ac:dyDescent="0.25">
      <c r="A405" s="37"/>
      <c r="B405" s="37"/>
      <c r="C405" s="13"/>
      <c r="D405" s="23"/>
      <c r="E405" s="37"/>
      <c r="F405" s="37"/>
      <c r="G405" s="37"/>
      <c r="H405" s="37"/>
      <c r="I405" s="37"/>
      <c r="J405" s="37"/>
      <c r="K405" s="23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</row>
    <row r="406" spans="1:40" ht="12.75" customHeight="1" x14ac:dyDescent="0.25">
      <c r="A406" s="37"/>
      <c r="B406" s="37"/>
      <c r="C406" s="13"/>
      <c r="D406" s="23"/>
      <c r="E406" s="37"/>
      <c r="F406" s="37"/>
      <c r="G406" s="37"/>
      <c r="H406" s="37"/>
      <c r="I406" s="37"/>
      <c r="J406" s="37"/>
      <c r="K406" s="23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</row>
    <row r="407" spans="1:40" ht="12.75" customHeight="1" x14ac:dyDescent="0.25">
      <c r="A407" s="37"/>
      <c r="B407" s="37"/>
      <c r="C407" s="13"/>
      <c r="D407" s="23"/>
      <c r="E407" s="37"/>
      <c r="F407" s="37"/>
      <c r="G407" s="37"/>
      <c r="H407" s="37"/>
      <c r="I407" s="37"/>
      <c r="J407" s="37"/>
      <c r="K407" s="23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</row>
    <row r="408" spans="1:40" ht="12.75" customHeight="1" x14ac:dyDescent="0.25">
      <c r="A408" s="37"/>
      <c r="B408" s="37"/>
      <c r="C408" s="13"/>
      <c r="D408" s="23"/>
      <c r="E408" s="37"/>
      <c r="F408" s="37"/>
      <c r="G408" s="37"/>
      <c r="H408" s="37"/>
      <c r="I408" s="37"/>
      <c r="J408" s="37"/>
      <c r="K408" s="23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</row>
    <row r="409" spans="1:40" ht="12.75" customHeight="1" x14ac:dyDescent="0.25">
      <c r="A409" s="37"/>
      <c r="B409" s="37"/>
      <c r="C409" s="13"/>
      <c r="D409" s="23"/>
      <c r="E409" s="37"/>
      <c r="F409" s="37"/>
      <c r="G409" s="37"/>
      <c r="H409" s="37"/>
      <c r="I409" s="37"/>
      <c r="J409" s="37"/>
      <c r="K409" s="23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</row>
    <row r="410" spans="1:40" ht="12.75" customHeight="1" x14ac:dyDescent="0.25">
      <c r="A410" s="37"/>
      <c r="B410" s="37"/>
      <c r="C410" s="13"/>
      <c r="D410" s="23"/>
      <c r="E410" s="37"/>
      <c r="F410" s="37"/>
      <c r="G410" s="37"/>
      <c r="H410" s="37"/>
      <c r="I410" s="37"/>
      <c r="J410" s="37"/>
      <c r="K410" s="23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</row>
    <row r="411" spans="1:40" ht="12.75" customHeight="1" x14ac:dyDescent="0.25">
      <c r="A411" s="37"/>
      <c r="B411" s="37"/>
      <c r="C411" s="13"/>
      <c r="D411" s="23"/>
      <c r="E411" s="37"/>
      <c r="F411" s="37"/>
      <c r="G411" s="37"/>
      <c r="H411" s="37"/>
      <c r="I411" s="37"/>
      <c r="J411" s="37"/>
      <c r="K411" s="23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</row>
    <row r="412" spans="1:40" ht="12.75" customHeight="1" x14ac:dyDescent="0.25">
      <c r="A412" s="37"/>
      <c r="B412" s="37"/>
      <c r="C412" s="13"/>
      <c r="D412" s="23"/>
      <c r="E412" s="37"/>
      <c r="F412" s="37"/>
      <c r="G412" s="37"/>
      <c r="H412" s="37"/>
      <c r="I412" s="37"/>
      <c r="J412" s="37"/>
      <c r="K412" s="23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</row>
    <row r="413" spans="1:40" ht="12.75" customHeight="1" x14ac:dyDescent="0.25">
      <c r="A413" s="37"/>
      <c r="B413" s="37"/>
      <c r="C413" s="13"/>
      <c r="D413" s="23"/>
      <c r="E413" s="37"/>
      <c r="F413" s="37"/>
      <c r="G413" s="37"/>
      <c r="H413" s="37"/>
      <c r="I413" s="37"/>
      <c r="J413" s="37"/>
      <c r="K413" s="23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</row>
    <row r="414" spans="1:40" ht="12.75" customHeight="1" x14ac:dyDescent="0.25">
      <c r="A414" s="37"/>
      <c r="B414" s="37"/>
      <c r="C414" s="13"/>
      <c r="D414" s="23"/>
      <c r="E414" s="37"/>
      <c r="F414" s="37"/>
      <c r="G414" s="37"/>
      <c r="H414" s="37"/>
      <c r="I414" s="37"/>
      <c r="J414" s="37"/>
      <c r="K414" s="23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</row>
    <row r="415" spans="1:40" ht="12.75" customHeight="1" x14ac:dyDescent="0.25">
      <c r="A415" s="37"/>
      <c r="B415" s="37"/>
      <c r="C415" s="13"/>
      <c r="D415" s="23"/>
      <c r="E415" s="37"/>
      <c r="F415" s="37"/>
      <c r="G415" s="37"/>
      <c r="H415" s="37"/>
      <c r="I415" s="37"/>
      <c r="J415" s="37"/>
      <c r="K415" s="23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</row>
    <row r="416" spans="1:40" ht="12.75" customHeight="1" x14ac:dyDescent="0.25">
      <c r="A416" s="37"/>
      <c r="B416" s="37"/>
      <c r="C416" s="13"/>
      <c r="D416" s="23"/>
      <c r="E416" s="37"/>
      <c r="F416" s="37"/>
      <c r="G416" s="37"/>
      <c r="H416" s="37"/>
      <c r="I416" s="37"/>
      <c r="J416" s="37"/>
      <c r="K416" s="23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</row>
    <row r="417" spans="1:40" ht="12.75" customHeight="1" x14ac:dyDescent="0.25">
      <c r="A417" s="37"/>
      <c r="B417" s="37"/>
      <c r="C417" s="13"/>
      <c r="D417" s="23"/>
      <c r="E417" s="37"/>
      <c r="F417" s="37"/>
      <c r="G417" s="37"/>
      <c r="H417" s="37"/>
      <c r="I417" s="37"/>
      <c r="J417" s="37"/>
      <c r="K417" s="23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</row>
    <row r="418" spans="1:40" ht="12.75" customHeight="1" x14ac:dyDescent="0.25">
      <c r="A418" s="37"/>
      <c r="B418" s="37"/>
      <c r="C418" s="13"/>
      <c r="D418" s="23"/>
      <c r="E418" s="37"/>
      <c r="F418" s="37"/>
      <c r="G418" s="37"/>
      <c r="H418" s="37"/>
      <c r="I418" s="37"/>
      <c r="J418" s="37"/>
      <c r="K418" s="23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</row>
    <row r="419" spans="1:40" ht="12.75" customHeight="1" x14ac:dyDescent="0.25">
      <c r="A419" s="37"/>
      <c r="B419" s="37"/>
      <c r="C419" s="13"/>
      <c r="D419" s="23"/>
      <c r="E419" s="37"/>
      <c r="F419" s="37"/>
      <c r="G419" s="37"/>
      <c r="H419" s="37"/>
      <c r="I419" s="37"/>
      <c r="J419" s="37"/>
      <c r="K419" s="23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</row>
    <row r="420" spans="1:40" ht="12.75" customHeight="1" x14ac:dyDescent="0.25">
      <c r="A420" s="37"/>
      <c r="B420" s="37"/>
      <c r="C420" s="13"/>
      <c r="D420" s="23"/>
      <c r="E420" s="37"/>
      <c r="F420" s="37"/>
      <c r="G420" s="37"/>
      <c r="H420" s="37"/>
      <c r="I420" s="37"/>
      <c r="J420" s="37"/>
      <c r="K420" s="23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</row>
    <row r="421" spans="1:40" ht="12.75" customHeight="1" x14ac:dyDescent="0.25">
      <c r="A421" s="37"/>
      <c r="B421" s="37"/>
      <c r="C421" s="13"/>
      <c r="D421" s="23"/>
      <c r="E421" s="37"/>
      <c r="F421" s="37"/>
      <c r="G421" s="37"/>
      <c r="H421" s="37"/>
      <c r="I421" s="37"/>
      <c r="J421" s="37"/>
      <c r="K421" s="23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</row>
    <row r="422" spans="1:40" ht="12.75" customHeight="1" x14ac:dyDescent="0.25">
      <c r="A422" s="37"/>
      <c r="B422" s="37"/>
      <c r="C422" s="13"/>
      <c r="D422" s="23"/>
      <c r="E422" s="37"/>
      <c r="F422" s="37"/>
      <c r="G422" s="37"/>
      <c r="H422" s="37"/>
      <c r="I422" s="37"/>
      <c r="J422" s="37"/>
      <c r="K422" s="23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</row>
    <row r="423" spans="1:40" ht="12.75" customHeight="1" x14ac:dyDescent="0.25">
      <c r="A423" s="37"/>
      <c r="B423" s="37"/>
      <c r="C423" s="13"/>
      <c r="D423" s="23"/>
      <c r="E423" s="37"/>
      <c r="F423" s="37"/>
      <c r="G423" s="37"/>
      <c r="H423" s="37"/>
      <c r="I423" s="37"/>
      <c r="J423" s="37"/>
      <c r="K423" s="23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</row>
    <row r="424" spans="1:40" ht="12.75" customHeight="1" x14ac:dyDescent="0.25">
      <c r="A424" s="37"/>
      <c r="B424" s="37"/>
      <c r="C424" s="13"/>
      <c r="D424" s="23"/>
      <c r="E424" s="37"/>
      <c r="F424" s="37"/>
      <c r="G424" s="37"/>
      <c r="H424" s="37"/>
      <c r="I424" s="37"/>
      <c r="J424" s="37"/>
      <c r="K424" s="23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</row>
    <row r="425" spans="1:40" ht="12.75" customHeight="1" x14ac:dyDescent="0.25">
      <c r="A425" s="37"/>
      <c r="B425" s="37"/>
      <c r="C425" s="13"/>
      <c r="D425" s="23"/>
      <c r="E425" s="37"/>
      <c r="F425" s="37"/>
      <c r="G425" s="37"/>
      <c r="H425" s="37"/>
      <c r="I425" s="37"/>
      <c r="J425" s="37"/>
      <c r="K425" s="23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</row>
    <row r="426" spans="1:40" ht="12.75" customHeight="1" x14ac:dyDescent="0.25">
      <c r="A426" s="37"/>
      <c r="B426" s="37"/>
      <c r="C426" s="13"/>
      <c r="D426" s="23"/>
      <c r="E426" s="37"/>
      <c r="F426" s="37"/>
      <c r="G426" s="37"/>
      <c r="H426" s="37"/>
      <c r="I426" s="37"/>
      <c r="J426" s="37"/>
      <c r="K426" s="23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</row>
    <row r="427" spans="1:40" ht="12.75" customHeight="1" x14ac:dyDescent="0.25">
      <c r="A427" s="37"/>
      <c r="B427" s="37"/>
      <c r="C427" s="13"/>
      <c r="D427" s="23"/>
      <c r="E427" s="37"/>
      <c r="F427" s="37"/>
      <c r="G427" s="37"/>
      <c r="H427" s="37"/>
      <c r="I427" s="37"/>
      <c r="J427" s="37"/>
      <c r="K427" s="23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</row>
    <row r="428" spans="1:40" ht="12.75" customHeight="1" x14ac:dyDescent="0.25">
      <c r="A428" s="37"/>
      <c r="B428" s="37"/>
      <c r="C428" s="13"/>
      <c r="D428" s="23"/>
      <c r="E428" s="37"/>
      <c r="F428" s="37"/>
      <c r="G428" s="37"/>
      <c r="H428" s="37"/>
      <c r="I428" s="37"/>
      <c r="J428" s="37"/>
      <c r="K428" s="23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</row>
    <row r="429" spans="1:40" ht="12.75" customHeight="1" x14ac:dyDescent="0.25">
      <c r="A429" s="37"/>
      <c r="B429" s="37"/>
      <c r="C429" s="13"/>
      <c r="D429" s="23"/>
      <c r="E429" s="37"/>
      <c r="F429" s="37"/>
      <c r="G429" s="37"/>
      <c r="H429" s="37"/>
      <c r="I429" s="37"/>
      <c r="J429" s="37"/>
      <c r="K429" s="23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</row>
    <row r="430" spans="1:40" ht="12.75" customHeight="1" x14ac:dyDescent="0.25">
      <c r="A430" s="37"/>
      <c r="B430" s="37"/>
      <c r="C430" s="13"/>
      <c r="D430" s="23"/>
      <c r="E430" s="37"/>
      <c r="F430" s="37"/>
      <c r="G430" s="37"/>
      <c r="H430" s="37"/>
      <c r="I430" s="37"/>
      <c r="J430" s="37"/>
      <c r="K430" s="23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</row>
    <row r="431" spans="1:40" ht="12.75" customHeight="1" x14ac:dyDescent="0.25">
      <c r="A431" s="37"/>
      <c r="B431" s="37"/>
      <c r="C431" s="13"/>
      <c r="D431" s="23"/>
      <c r="E431" s="37"/>
      <c r="F431" s="37"/>
      <c r="G431" s="37"/>
      <c r="H431" s="37"/>
      <c r="I431" s="37"/>
      <c r="J431" s="37"/>
      <c r="K431" s="23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</row>
    <row r="432" spans="1:40" ht="12.75" customHeight="1" x14ac:dyDescent="0.25">
      <c r="A432" s="37"/>
      <c r="B432" s="37"/>
      <c r="C432" s="13"/>
      <c r="D432" s="23"/>
      <c r="E432" s="37"/>
      <c r="F432" s="37"/>
      <c r="G432" s="37"/>
      <c r="H432" s="37"/>
      <c r="I432" s="37"/>
      <c r="J432" s="37"/>
      <c r="K432" s="23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</row>
    <row r="433" spans="1:40" ht="12.75" customHeight="1" x14ac:dyDescent="0.25">
      <c r="A433" s="37"/>
      <c r="B433" s="37"/>
      <c r="C433" s="13"/>
      <c r="D433" s="23"/>
      <c r="E433" s="37"/>
      <c r="F433" s="37"/>
      <c r="G433" s="37"/>
      <c r="H433" s="37"/>
      <c r="I433" s="37"/>
      <c r="J433" s="37"/>
      <c r="K433" s="23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</row>
    <row r="434" spans="1:40" ht="12.75" customHeight="1" x14ac:dyDescent="0.25">
      <c r="A434" s="37"/>
      <c r="B434" s="37"/>
      <c r="C434" s="13"/>
      <c r="D434" s="23"/>
      <c r="E434" s="37"/>
      <c r="F434" s="37"/>
      <c r="G434" s="37"/>
      <c r="H434" s="37"/>
      <c r="I434" s="37"/>
      <c r="J434" s="37"/>
      <c r="K434" s="23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</row>
    <row r="435" spans="1:40" ht="12.75" customHeight="1" x14ac:dyDescent="0.25">
      <c r="A435" s="37"/>
      <c r="B435" s="37"/>
      <c r="C435" s="13"/>
      <c r="D435" s="23"/>
      <c r="E435" s="37"/>
      <c r="F435" s="37"/>
      <c r="G435" s="37"/>
      <c r="H435" s="37"/>
      <c r="I435" s="37"/>
      <c r="J435" s="37"/>
      <c r="K435" s="23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</row>
    <row r="436" spans="1:40" ht="12.75" customHeight="1" x14ac:dyDescent="0.25">
      <c r="A436" s="37"/>
      <c r="B436" s="37"/>
      <c r="C436" s="13"/>
      <c r="D436" s="23"/>
      <c r="E436" s="37"/>
      <c r="F436" s="37"/>
      <c r="G436" s="37"/>
      <c r="H436" s="37"/>
      <c r="I436" s="37"/>
      <c r="J436" s="37"/>
      <c r="K436" s="23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</row>
    <row r="437" spans="1:40" ht="12.75" customHeight="1" x14ac:dyDescent="0.25">
      <c r="A437" s="37"/>
      <c r="B437" s="37"/>
      <c r="C437" s="13"/>
      <c r="D437" s="23"/>
      <c r="E437" s="37"/>
      <c r="F437" s="37"/>
      <c r="G437" s="37"/>
      <c r="H437" s="37"/>
      <c r="I437" s="37"/>
      <c r="J437" s="37"/>
      <c r="K437" s="23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</row>
    <row r="438" spans="1:40" ht="12.75" customHeight="1" x14ac:dyDescent="0.25">
      <c r="A438" s="37"/>
      <c r="B438" s="37"/>
      <c r="C438" s="13"/>
      <c r="D438" s="23"/>
      <c r="E438" s="37"/>
      <c r="F438" s="37"/>
      <c r="G438" s="37"/>
      <c r="H438" s="37"/>
      <c r="I438" s="37"/>
      <c r="J438" s="37"/>
      <c r="K438" s="23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</row>
    <row r="439" spans="1:40" ht="12.75" customHeight="1" x14ac:dyDescent="0.25">
      <c r="A439" s="37"/>
      <c r="B439" s="37"/>
      <c r="C439" s="13"/>
      <c r="D439" s="23"/>
      <c r="E439" s="37"/>
      <c r="F439" s="37"/>
      <c r="G439" s="37"/>
      <c r="H439" s="37"/>
      <c r="I439" s="37"/>
      <c r="J439" s="37"/>
      <c r="K439" s="23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</row>
    <row r="440" spans="1:40" ht="12.75" customHeight="1" x14ac:dyDescent="0.25">
      <c r="A440" s="37"/>
      <c r="B440" s="37"/>
      <c r="C440" s="13"/>
      <c r="D440" s="23"/>
      <c r="E440" s="37"/>
      <c r="F440" s="37"/>
      <c r="G440" s="37"/>
      <c r="H440" s="37"/>
      <c r="I440" s="37"/>
      <c r="J440" s="37"/>
      <c r="K440" s="23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</row>
    <row r="441" spans="1:40" ht="12.75" customHeight="1" x14ac:dyDescent="0.25">
      <c r="A441" s="37"/>
      <c r="B441" s="37"/>
      <c r="C441" s="13"/>
      <c r="D441" s="23"/>
      <c r="E441" s="37"/>
      <c r="F441" s="37"/>
      <c r="G441" s="37"/>
      <c r="H441" s="37"/>
      <c r="I441" s="37"/>
      <c r="J441" s="37"/>
      <c r="K441" s="23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</row>
    <row r="442" spans="1:40" ht="12.75" customHeight="1" x14ac:dyDescent="0.25">
      <c r="A442" s="37"/>
      <c r="B442" s="37"/>
      <c r="C442" s="13"/>
      <c r="D442" s="23"/>
      <c r="E442" s="37"/>
      <c r="F442" s="37"/>
      <c r="G442" s="37"/>
      <c r="H442" s="37"/>
      <c r="I442" s="37"/>
      <c r="J442" s="37"/>
      <c r="K442" s="23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</row>
    <row r="443" spans="1:40" ht="12.75" customHeight="1" x14ac:dyDescent="0.25">
      <c r="A443" s="37"/>
      <c r="B443" s="37"/>
      <c r="C443" s="13"/>
      <c r="D443" s="23"/>
      <c r="E443" s="37"/>
      <c r="F443" s="37"/>
      <c r="G443" s="37"/>
      <c r="H443" s="37"/>
      <c r="I443" s="37"/>
      <c r="J443" s="37"/>
      <c r="K443" s="23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</row>
    <row r="444" spans="1:40" ht="12.75" customHeight="1" x14ac:dyDescent="0.25">
      <c r="A444" s="37"/>
      <c r="B444" s="37"/>
      <c r="C444" s="13"/>
      <c r="D444" s="23"/>
      <c r="E444" s="37"/>
      <c r="F444" s="37"/>
      <c r="G444" s="37"/>
      <c r="H444" s="37"/>
      <c r="I444" s="37"/>
      <c r="J444" s="37"/>
      <c r="K444" s="23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</row>
    <row r="445" spans="1:40" ht="12.75" customHeight="1" x14ac:dyDescent="0.25">
      <c r="A445" s="37"/>
      <c r="B445" s="37"/>
      <c r="C445" s="13"/>
      <c r="D445" s="23"/>
      <c r="E445" s="37"/>
      <c r="F445" s="37"/>
      <c r="G445" s="37"/>
      <c r="H445" s="37"/>
      <c r="I445" s="37"/>
      <c r="J445" s="37"/>
      <c r="K445" s="23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</row>
    <row r="446" spans="1:40" ht="12.75" customHeight="1" x14ac:dyDescent="0.25">
      <c r="A446" s="37"/>
      <c r="B446" s="37"/>
      <c r="C446" s="13"/>
      <c r="D446" s="23"/>
      <c r="E446" s="37"/>
      <c r="F446" s="37"/>
      <c r="G446" s="37"/>
      <c r="H446" s="37"/>
      <c r="I446" s="37"/>
      <c r="J446" s="37"/>
      <c r="K446" s="23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</row>
    <row r="447" spans="1:40" ht="12.75" customHeight="1" x14ac:dyDescent="0.25">
      <c r="A447" s="37"/>
      <c r="B447" s="37"/>
      <c r="C447" s="13"/>
      <c r="D447" s="23"/>
      <c r="E447" s="37"/>
      <c r="F447" s="37"/>
      <c r="G447" s="37"/>
      <c r="H447" s="37"/>
      <c r="I447" s="37"/>
      <c r="J447" s="37"/>
      <c r="K447" s="23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</row>
    <row r="448" spans="1:40" ht="12.75" customHeight="1" x14ac:dyDescent="0.25">
      <c r="A448" s="37"/>
      <c r="B448" s="37"/>
      <c r="C448" s="13"/>
      <c r="D448" s="23"/>
      <c r="E448" s="37"/>
      <c r="F448" s="37"/>
      <c r="G448" s="37"/>
      <c r="H448" s="37"/>
      <c r="I448" s="37"/>
      <c r="J448" s="37"/>
      <c r="K448" s="23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</row>
    <row r="449" spans="1:40" ht="12.75" customHeight="1" x14ac:dyDescent="0.25">
      <c r="A449" s="37"/>
      <c r="B449" s="37"/>
      <c r="C449" s="13"/>
      <c r="D449" s="23"/>
      <c r="E449" s="37"/>
      <c r="F449" s="37"/>
      <c r="G449" s="37"/>
      <c r="H449" s="37"/>
      <c r="I449" s="37"/>
      <c r="J449" s="37"/>
      <c r="K449" s="23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</row>
    <row r="450" spans="1:40" ht="12.75" customHeight="1" x14ac:dyDescent="0.25">
      <c r="A450" s="37"/>
      <c r="B450" s="37"/>
      <c r="C450" s="13"/>
      <c r="D450" s="23"/>
      <c r="E450" s="37"/>
      <c r="F450" s="37"/>
      <c r="G450" s="37"/>
      <c r="H450" s="37"/>
      <c r="I450" s="37"/>
      <c r="J450" s="37"/>
      <c r="K450" s="23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</row>
    <row r="451" spans="1:40" ht="12.75" customHeight="1" x14ac:dyDescent="0.25">
      <c r="A451" s="37"/>
      <c r="B451" s="37"/>
      <c r="C451" s="13"/>
      <c r="D451" s="23"/>
      <c r="E451" s="37"/>
      <c r="F451" s="37"/>
      <c r="G451" s="37"/>
      <c r="H451" s="37"/>
      <c r="I451" s="37"/>
      <c r="J451" s="37"/>
      <c r="K451" s="23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</row>
    <row r="452" spans="1:40" ht="12.75" customHeight="1" x14ac:dyDescent="0.25">
      <c r="A452" s="37"/>
      <c r="B452" s="37"/>
      <c r="C452" s="13"/>
      <c r="D452" s="23"/>
      <c r="E452" s="37"/>
      <c r="F452" s="37"/>
      <c r="G452" s="37"/>
      <c r="H452" s="37"/>
      <c r="I452" s="37"/>
      <c r="J452" s="37"/>
      <c r="K452" s="23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</row>
    <row r="453" spans="1:40" ht="12.75" customHeight="1" x14ac:dyDescent="0.25">
      <c r="A453" s="37"/>
      <c r="B453" s="37"/>
      <c r="C453" s="13"/>
      <c r="D453" s="23"/>
      <c r="E453" s="37"/>
      <c r="F453" s="37"/>
      <c r="G453" s="37"/>
      <c r="H453" s="37"/>
      <c r="I453" s="37"/>
      <c r="J453" s="37"/>
      <c r="K453" s="23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</row>
    <row r="454" spans="1:40" ht="12.75" customHeight="1" x14ac:dyDescent="0.25">
      <c r="A454" s="37"/>
      <c r="B454" s="37"/>
      <c r="C454" s="13"/>
      <c r="D454" s="23"/>
      <c r="E454" s="37"/>
      <c r="F454" s="37"/>
      <c r="G454" s="37"/>
      <c r="H454" s="37"/>
      <c r="I454" s="37"/>
      <c r="J454" s="37"/>
      <c r="K454" s="23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</row>
    <row r="455" spans="1:40" ht="12.75" customHeight="1" x14ac:dyDescent="0.25">
      <c r="A455" s="37"/>
      <c r="B455" s="37"/>
      <c r="C455" s="13"/>
      <c r="D455" s="23"/>
      <c r="E455" s="37"/>
      <c r="F455" s="37"/>
      <c r="G455" s="37"/>
      <c r="H455" s="37"/>
      <c r="I455" s="37"/>
      <c r="J455" s="37"/>
      <c r="K455" s="23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</row>
    <row r="456" spans="1:40" ht="12.75" customHeight="1" x14ac:dyDescent="0.25">
      <c r="A456" s="37"/>
      <c r="B456" s="37"/>
      <c r="C456" s="13"/>
      <c r="D456" s="23"/>
      <c r="E456" s="37"/>
      <c r="F456" s="37"/>
      <c r="G456" s="37"/>
      <c r="H456" s="37"/>
      <c r="I456" s="37"/>
      <c r="J456" s="37"/>
      <c r="K456" s="23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</row>
    <row r="457" spans="1:40" ht="12.75" customHeight="1" x14ac:dyDescent="0.25">
      <c r="A457" s="37"/>
      <c r="B457" s="37"/>
      <c r="C457" s="13"/>
      <c r="D457" s="23"/>
      <c r="E457" s="37"/>
      <c r="F457" s="37"/>
      <c r="G457" s="37"/>
      <c r="H457" s="37"/>
      <c r="I457" s="37"/>
      <c r="J457" s="37"/>
      <c r="K457" s="23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</row>
    <row r="458" spans="1:40" ht="12.75" customHeight="1" x14ac:dyDescent="0.25">
      <c r="A458" s="37"/>
      <c r="B458" s="37"/>
      <c r="C458" s="13"/>
      <c r="D458" s="23"/>
      <c r="E458" s="37"/>
      <c r="F458" s="37"/>
      <c r="G458" s="37"/>
      <c r="H458" s="37"/>
      <c r="I458" s="37"/>
      <c r="J458" s="37"/>
      <c r="K458" s="23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</row>
    <row r="459" spans="1:40" ht="12.75" customHeight="1" x14ac:dyDescent="0.25">
      <c r="A459" s="37"/>
      <c r="B459" s="37"/>
      <c r="C459" s="13"/>
      <c r="D459" s="23"/>
      <c r="E459" s="37"/>
      <c r="F459" s="37"/>
      <c r="G459" s="37"/>
      <c r="H459" s="37"/>
      <c r="I459" s="37"/>
      <c r="J459" s="37"/>
      <c r="K459" s="23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</row>
    <row r="460" spans="1:40" ht="12.75" customHeight="1" x14ac:dyDescent="0.25">
      <c r="A460" s="37"/>
      <c r="B460" s="37"/>
      <c r="C460" s="13"/>
      <c r="D460" s="23"/>
      <c r="E460" s="37"/>
      <c r="F460" s="37"/>
      <c r="G460" s="37"/>
      <c r="H460" s="37"/>
      <c r="I460" s="37"/>
      <c r="J460" s="37"/>
      <c r="K460" s="23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</row>
    <row r="461" spans="1:40" ht="12.75" customHeight="1" x14ac:dyDescent="0.25">
      <c r="A461" s="37"/>
      <c r="B461" s="37"/>
      <c r="C461" s="13"/>
      <c r="D461" s="23"/>
      <c r="E461" s="37"/>
      <c r="F461" s="37"/>
      <c r="G461" s="37"/>
      <c r="H461" s="37"/>
      <c r="I461" s="37"/>
      <c r="J461" s="37"/>
      <c r="K461" s="23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</row>
    <row r="462" spans="1:40" ht="12.75" customHeight="1" x14ac:dyDescent="0.25">
      <c r="A462" s="37"/>
      <c r="B462" s="37"/>
      <c r="C462" s="13"/>
      <c r="D462" s="23"/>
      <c r="E462" s="37"/>
      <c r="F462" s="37"/>
      <c r="G462" s="37"/>
      <c r="H462" s="37"/>
      <c r="I462" s="37"/>
      <c r="J462" s="37"/>
      <c r="K462" s="23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</row>
    <row r="463" spans="1:40" ht="12.75" customHeight="1" x14ac:dyDescent="0.25">
      <c r="A463" s="37"/>
      <c r="B463" s="37"/>
      <c r="C463" s="13"/>
      <c r="D463" s="23"/>
      <c r="E463" s="37"/>
      <c r="F463" s="37"/>
      <c r="G463" s="37"/>
      <c r="H463" s="37"/>
      <c r="I463" s="37"/>
      <c r="J463" s="37"/>
      <c r="K463" s="23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</row>
    <row r="464" spans="1:40" ht="12.75" customHeight="1" x14ac:dyDescent="0.25">
      <c r="A464" s="37"/>
      <c r="B464" s="37"/>
      <c r="C464" s="13"/>
      <c r="D464" s="23"/>
      <c r="E464" s="37"/>
      <c r="F464" s="37"/>
      <c r="G464" s="37"/>
      <c r="H464" s="37"/>
      <c r="I464" s="37"/>
      <c r="J464" s="37"/>
      <c r="K464" s="23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</row>
    <row r="465" spans="1:40" ht="12.75" customHeight="1" x14ac:dyDescent="0.25">
      <c r="A465" s="37"/>
      <c r="B465" s="37"/>
      <c r="C465" s="13"/>
      <c r="D465" s="23"/>
      <c r="E465" s="37"/>
      <c r="F465" s="37"/>
      <c r="G465" s="37"/>
      <c r="H465" s="37"/>
      <c r="I465" s="37"/>
      <c r="J465" s="37"/>
      <c r="K465" s="23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</row>
    <row r="466" spans="1:40" ht="12.75" customHeight="1" x14ac:dyDescent="0.25">
      <c r="A466" s="37"/>
      <c r="B466" s="37"/>
      <c r="C466" s="13"/>
      <c r="D466" s="23"/>
      <c r="E466" s="37"/>
      <c r="F466" s="37"/>
      <c r="G466" s="37"/>
      <c r="H466" s="37"/>
      <c r="I466" s="37"/>
      <c r="J466" s="37"/>
      <c r="K466" s="23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</row>
    <row r="467" spans="1:40" ht="12.75" customHeight="1" x14ac:dyDescent="0.25">
      <c r="A467" s="37"/>
      <c r="B467" s="37"/>
      <c r="C467" s="13"/>
      <c r="D467" s="23"/>
      <c r="E467" s="37"/>
      <c r="F467" s="37"/>
      <c r="G467" s="37"/>
      <c r="H467" s="37"/>
      <c r="I467" s="37"/>
      <c r="J467" s="37"/>
      <c r="K467" s="23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</row>
    <row r="468" spans="1:40" ht="12.75" customHeight="1" x14ac:dyDescent="0.25">
      <c r="A468" s="37"/>
      <c r="B468" s="37"/>
      <c r="C468" s="13"/>
      <c r="D468" s="23"/>
      <c r="E468" s="37"/>
      <c r="F468" s="37"/>
      <c r="G468" s="37"/>
      <c r="H468" s="37"/>
      <c r="I468" s="37"/>
      <c r="J468" s="37"/>
      <c r="K468" s="23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</row>
    <row r="469" spans="1:40" ht="12.75" customHeight="1" x14ac:dyDescent="0.25">
      <c r="A469" s="37"/>
      <c r="B469" s="37"/>
      <c r="C469" s="13"/>
      <c r="D469" s="23"/>
      <c r="E469" s="37"/>
      <c r="F469" s="37"/>
      <c r="G469" s="37"/>
      <c r="H469" s="37"/>
      <c r="I469" s="37"/>
      <c r="J469" s="37"/>
      <c r="K469" s="23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</row>
    <row r="470" spans="1:40" ht="12.75" customHeight="1" x14ac:dyDescent="0.25">
      <c r="A470" s="37"/>
      <c r="B470" s="37"/>
      <c r="C470" s="13"/>
      <c r="D470" s="23"/>
      <c r="E470" s="37"/>
      <c r="F470" s="37"/>
      <c r="G470" s="37"/>
      <c r="H470" s="37"/>
      <c r="I470" s="37"/>
      <c r="J470" s="37"/>
      <c r="K470" s="23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</row>
    <row r="471" spans="1:40" ht="12.75" customHeight="1" x14ac:dyDescent="0.25">
      <c r="A471" s="37"/>
      <c r="B471" s="37"/>
      <c r="C471" s="13"/>
      <c r="D471" s="23"/>
      <c r="E471" s="37"/>
      <c r="F471" s="37"/>
      <c r="G471" s="37"/>
      <c r="H471" s="37"/>
      <c r="I471" s="37"/>
      <c r="J471" s="37"/>
      <c r="K471" s="23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</row>
    <row r="472" spans="1:40" ht="12.75" customHeight="1" x14ac:dyDescent="0.25">
      <c r="A472" s="37"/>
      <c r="B472" s="37"/>
      <c r="C472" s="13"/>
      <c r="D472" s="23"/>
      <c r="E472" s="37"/>
      <c r="F472" s="37"/>
      <c r="G472" s="37"/>
      <c r="H472" s="37"/>
      <c r="I472" s="37"/>
      <c r="J472" s="37"/>
      <c r="K472" s="23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</row>
    <row r="473" spans="1:40" ht="12.75" customHeight="1" x14ac:dyDescent="0.25">
      <c r="A473" s="37"/>
      <c r="B473" s="37"/>
      <c r="C473" s="13"/>
      <c r="D473" s="23"/>
      <c r="E473" s="37"/>
      <c r="F473" s="37"/>
      <c r="G473" s="37"/>
      <c r="H473" s="37"/>
      <c r="I473" s="37"/>
      <c r="J473" s="37"/>
      <c r="K473" s="23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</row>
    <row r="474" spans="1:40" ht="12.75" customHeight="1" x14ac:dyDescent="0.25">
      <c r="A474" s="37"/>
      <c r="B474" s="37"/>
      <c r="C474" s="13"/>
      <c r="D474" s="23"/>
      <c r="E474" s="37"/>
      <c r="F474" s="37"/>
      <c r="G474" s="37"/>
      <c r="H474" s="37"/>
      <c r="I474" s="37"/>
      <c r="J474" s="37"/>
      <c r="K474" s="23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</row>
    <row r="475" spans="1:40" ht="12.75" customHeight="1" x14ac:dyDescent="0.25">
      <c r="A475" s="37"/>
      <c r="B475" s="37"/>
      <c r="C475" s="13"/>
      <c r="D475" s="23"/>
      <c r="E475" s="37"/>
      <c r="F475" s="37"/>
      <c r="G475" s="37"/>
      <c r="H475" s="37"/>
      <c r="I475" s="37"/>
      <c r="J475" s="37"/>
      <c r="K475" s="23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</row>
    <row r="476" spans="1:40" ht="12.75" customHeight="1" x14ac:dyDescent="0.25">
      <c r="A476" s="37"/>
      <c r="B476" s="37"/>
      <c r="C476" s="13"/>
      <c r="D476" s="23"/>
      <c r="E476" s="37"/>
      <c r="F476" s="37"/>
      <c r="G476" s="37"/>
      <c r="H476" s="37"/>
      <c r="I476" s="37"/>
      <c r="J476" s="37"/>
      <c r="K476" s="23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</row>
    <row r="477" spans="1:40" ht="12.75" customHeight="1" x14ac:dyDescent="0.25">
      <c r="A477" s="37"/>
      <c r="B477" s="37"/>
      <c r="C477" s="13"/>
      <c r="D477" s="23"/>
      <c r="E477" s="37"/>
      <c r="F477" s="37"/>
      <c r="G477" s="37"/>
      <c r="H477" s="37"/>
      <c r="I477" s="37"/>
      <c r="J477" s="37"/>
      <c r="K477" s="23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</row>
    <row r="478" spans="1:40" ht="12.75" customHeight="1" x14ac:dyDescent="0.25">
      <c r="A478" s="37"/>
      <c r="B478" s="37"/>
      <c r="C478" s="13"/>
      <c r="D478" s="23"/>
      <c r="E478" s="37"/>
      <c r="F478" s="37"/>
      <c r="G478" s="37"/>
      <c r="H478" s="37"/>
      <c r="I478" s="37"/>
      <c r="J478" s="37"/>
      <c r="K478" s="23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</row>
    <row r="479" spans="1:40" ht="12.75" customHeight="1" x14ac:dyDescent="0.25">
      <c r="A479" s="37"/>
      <c r="B479" s="37"/>
      <c r="C479" s="13"/>
      <c r="D479" s="23"/>
      <c r="E479" s="37"/>
      <c r="F479" s="37"/>
      <c r="G479" s="37"/>
      <c r="H479" s="37"/>
      <c r="I479" s="37"/>
      <c r="J479" s="37"/>
      <c r="K479" s="23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</row>
    <row r="480" spans="1:40" ht="12.75" customHeight="1" x14ac:dyDescent="0.25">
      <c r="A480" s="37"/>
      <c r="B480" s="37"/>
      <c r="C480" s="13"/>
      <c r="D480" s="23"/>
      <c r="E480" s="37"/>
      <c r="F480" s="37"/>
      <c r="G480" s="37"/>
      <c r="H480" s="37"/>
      <c r="I480" s="37"/>
      <c r="J480" s="37"/>
      <c r="K480" s="23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</row>
    <row r="481" spans="1:40" ht="12.75" customHeight="1" x14ac:dyDescent="0.25">
      <c r="A481" s="37"/>
      <c r="B481" s="37"/>
      <c r="C481" s="13"/>
      <c r="D481" s="23"/>
      <c r="E481" s="37"/>
      <c r="F481" s="37"/>
      <c r="G481" s="37"/>
      <c r="H481" s="37"/>
      <c r="I481" s="37"/>
      <c r="J481" s="37"/>
      <c r="K481" s="23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</row>
    <row r="482" spans="1:40" ht="12.75" customHeight="1" x14ac:dyDescent="0.25">
      <c r="A482" s="37"/>
      <c r="B482" s="37"/>
      <c r="C482" s="13"/>
      <c r="D482" s="23"/>
      <c r="E482" s="37"/>
      <c r="F482" s="37"/>
      <c r="G482" s="37"/>
      <c r="H482" s="37"/>
      <c r="I482" s="37"/>
      <c r="J482" s="37"/>
      <c r="K482" s="23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</row>
    <row r="483" spans="1:40" ht="12.75" customHeight="1" x14ac:dyDescent="0.25">
      <c r="A483" s="37"/>
      <c r="B483" s="37"/>
      <c r="C483" s="13"/>
      <c r="D483" s="23"/>
      <c r="E483" s="37"/>
      <c r="F483" s="37"/>
      <c r="G483" s="37"/>
      <c r="H483" s="37"/>
      <c r="I483" s="37"/>
      <c r="J483" s="37"/>
      <c r="K483" s="23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</row>
    <row r="484" spans="1:40" ht="12.75" customHeight="1" x14ac:dyDescent="0.25">
      <c r="A484" s="37"/>
      <c r="B484" s="37"/>
      <c r="C484" s="13"/>
      <c r="D484" s="23"/>
      <c r="E484" s="37"/>
      <c r="F484" s="37"/>
      <c r="G484" s="37"/>
      <c r="H484" s="37"/>
      <c r="I484" s="37"/>
      <c r="J484" s="37"/>
      <c r="K484" s="23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</row>
    <row r="485" spans="1:40" ht="12.75" customHeight="1" x14ac:dyDescent="0.25">
      <c r="A485" s="37"/>
      <c r="B485" s="37"/>
      <c r="C485" s="13"/>
      <c r="D485" s="23"/>
      <c r="E485" s="37"/>
      <c r="F485" s="37"/>
      <c r="G485" s="37"/>
      <c r="H485" s="37"/>
      <c r="I485" s="37"/>
      <c r="J485" s="37"/>
      <c r="K485" s="23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</row>
    <row r="486" spans="1:40" ht="12.75" customHeight="1" x14ac:dyDescent="0.25">
      <c r="A486" s="37"/>
      <c r="B486" s="37"/>
      <c r="C486" s="13"/>
      <c r="D486" s="23"/>
      <c r="E486" s="37"/>
      <c r="F486" s="37"/>
      <c r="G486" s="37"/>
      <c r="H486" s="37"/>
      <c r="I486" s="37"/>
      <c r="J486" s="37"/>
      <c r="K486" s="23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</row>
    <row r="487" spans="1:40" ht="12.75" customHeight="1" x14ac:dyDescent="0.25">
      <c r="A487" s="37"/>
      <c r="B487" s="37"/>
      <c r="C487" s="13"/>
      <c r="D487" s="23"/>
      <c r="E487" s="37"/>
      <c r="F487" s="37"/>
      <c r="G487" s="37"/>
      <c r="H487" s="37"/>
      <c r="I487" s="37"/>
      <c r="J487" s="37"/>
      <c r="K487" s="23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</row>
    <row r="488" spans="1:40" ht="12.75" customHeight="1" x14ac:dyDescent="0.25">
      <c r="A488" s="37"/>
      <c r="B488" s="37"/>
      <c r="C488" s="13"/>
      <c r="D488" s="23"/>
      <c r="E488" s="37"/>
      <c r="F488" s="37"/>
      <c r="G488" s="37"/>
      <c r="H488" s="37"/>
      <c r="I488" s="37"/>
      <c r="J488" s="37"/>
      <c r="K488" s="23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</row>
    <row r="489" spans="1:40" ht="12.75" customHeight="1" x14ac:dyDescent="0.25">
      <c r="A489" s="37"/>
      <c r="B489" s="37"/>
      <c r="C489" s="13"/>
      <c r="D489" s="23"/>
      <c r="E489" s="37"/>
      <c r="F489" s="37"/>
      <c r="G489" s="37"/>
      <c r="H489" s="37"/>
      <c r="I489" s="37"/>
      <c r="J489" s="37"/>
      <c r="K489" s="23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</row>
    <row r="490" spans="1:40" ht="12.75" customHeight="1" x14ac:dyDescent="0.25">
      <c r="A490" s="37"/>
      <c r="B490" s="37"/>
      <c r="C490" s="13"/>
      <c r="D490" s="23"/>
      <c r="E490" s="37"/>
      <c r="F490" s="37"/>
      <c r="G490" s="37"/>
      <c r="H490" s="37"/>
      <c r="I490" s="37"/>
      <c r="J490" s="37"/>
      <c r="K490" s="23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</row>
    <row r="491" spans="1:40" ht="12.75" customHeight="1" x14ac:dyDescent="0.25">
      <c r="A491" s="37"/>
      <c r="B491" s="37"/>
      <c r="C491" s="13"/>
      <c r="D491" s="23"/>
      <c r="E491" s="37"/>
      <c r="F491" s="37"/>
      <c r="G491" s="37"/>
      <c r="H491" s="37"/>
      <c r="I491" s="37"/>
      <c r="J491" s="37"/>
      <c r="K491" s="23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</row>
    <row r="492" spans="1:40" ht="12.75" customHeight="1" x14ac:dyDescent="0.25">
      <c r="A492" s="37"/>
      <c r="B492" s="37"/>
      <c r="C492" s="13"/>
      <c r="D492" s="23"/>
      <c r="E492" s="37"/>
      <c r="F492" s="37"/>
      <c r="G492" s="37"/>
      <c r="H492" s="37"/>
      <c r="I492" s="37"/>
      <c r="J492" s="37"/>
      <c r="K492" s="23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</row>
    <row r="493" spans="1:40" ht="12.75" customHeight="1" x14ac:dyDescent="0.25">
      <c r="A493" s="37"/>
      <c r="B493" s="37"/>
      <c r="C493" s="13"/>
      <c r="D493" s="23"/>
      <c r="E493" s="37"/>
      <c r="F493" s="37"/>
      <c r="G493" s="37"/>
      <c r="H493" s="37"/>
      <c r="I493" s="37"/>
      <c r="J493" s="37"/>
      <c r="K493" s="23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</row>
    <row r="494" spans="1:40" ht="12.75" customHeight="1" x14ac:dyDescent="0.25">
      <c r="A494" s="37"/>
      <c r="B494" s="37"/>
      <c r="C494" s="13"/>
      <c r="D494" s="23"/>
      <c r="E494" s="37"/>
      <c r="F494" s="37"/>
      <c r="G494" s="37"/>
      <c r="H494" s="37"/>
      <c r="I494" s="37"/>
      <c r="J494" s="37"/>
      <c r="K494" s="23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</row>
    <row r="495" spans="1:40" ht="12.75" customHeight="1" x14ac:dyDescent="0.25">
      <c r="A495" s="37"/>
      <c r="B495" s="37"/>
      <c r="C495" s="13"/>
      <c r="D495" s="23"/>
      <c r="E495" s="37"/>
      <c r="F495" s="37"/>
      <c r="G495" s="37"/>
      <c r="H495" s="37"/>
      <c r="I495" s="37"/>
      <c r="J495" s="37"/>
      <c r="K495" s="23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</row>
    <row r="496" spans="1:40" ht="12.75" customHeight="1" x14ac:dyDescent="0.25">
      <c r="A496" s="37"/>
      <c r="B496" s="37"/>
      <c r="C496" s="13"/>
      <c r="D496" s="23"/>
      <c r="E496" s="37"/>
      <c r="F496" s="37"/>
      <c r="G496" s="37"/>
      <c r="H496" s="37"/>
      <c r="I496" s="37"/>
      <c r="J496" s="37"/>
      <c r="K496" s="23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</row>
    <row r="497" spans="1:40" ht="12.75" customHeight="1" x14ac:dyDescent="0.25">
      <c r="A497" s="37"/>
      <c r="B497" s="37"/>
      <c r="C497" s="13"/>
      <c r="D497" s="23"/>
      <c r="E497" s="37"/>
      <c r="F497" s="37"/>
      <c r="G497" s="37"/>
      <c r="H497" s="37"/>
      <c r="I497" s="37"/>
      <c r="J497" s="37"/>
      <c r="K497" s="23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</row>
    <row r="498" spans="1:40" ht="12.75" customHeight="1" x14ac:dyDescent="0.25">
      <c r="A498" s="37"/>
      <c r="B498" s="37"/>
      <c r="C498" s="13"/>
      <c r="D498" s="23"/>
      <c r="E498" s="37"/>
      <c r="F498" s="37"/>
      <c r="G498" s="37"/>
      <c r="H498" s="37"/>
      <c r="I498" s="37"/>
      <c r="J498" s="37"/>
      <c r="K498" s="23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</row>
    <row r="499" spans="1:40" ht="12.75" customHeight="1" x14ac:dyDescent="0.25">
      <c r="A499" s="37"/>
      <c r="B499" s="37"/>
      <c r="C499" s="13"/>
      <c r="D499" s="23"/>
      <c r="E499" s="37"/>
      <c r="F499" s="37"/>
      <c r="G499" s="37"/>
      <c r="H499" s="37"/>
      <c r="I499" s="37"/>
      <c r="J499" s="37"/>
      <c r="K499" s="23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</row>
    <row r="500" spans="1:40" ht="12.75" customHeight="1" x14ac:dyDescent="0.25">
      <c r="A500" s="37"/>
      <c r="B500" s="37"/>
      <c r="C500" s="13"/>
      <c r="D500" s="23"/>
      <c r="E500" s="37"/>
      <c r="F500" s="37"/>
      <c r="G500" s="37"/>
      <c r="H500" s="37"/>
      <c r="I500" s="37"/>
      <c r="J500" s="37"/>
      <c r="K500" s="23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</row>
    <row r="501" spans="1:40" ht="12.75" customHeight="1" x14ac:dyDescent="0.25">
      <c r="A501" s="37"/>
      <c r="B501" s="37"/>
      <c r="C501" s="13"/>
      <c r="D501" s="23"/>
      <c r="E501" s="37"/>
      <c r="F501" s="37"/>
      <c r="G501" s="37"/>
      <c r="H501" s="37"/>
      <c r="I501" s="37"/>
      <c r="J501" s="37"/>
      <c r="K501" s="23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</row>
    <row r="502" spans="1:40" ht="12.75" customHeight="1" x14ac:dyDescent="0.25">
      <c r="A502" s="37"/>
      <c r="B502" s="37"/>
      <c r="C502" s="13"/>
      <c r="D502" s="23"/>
      <c r="E502" s="37"/>
      <c r="F502" s="37"/>
      <c r="G502" s="37"/>
      <c r="H502" s="37"/>
      <c r="I502" s="37"/>
      <c r="J502" s="37"/>
      <c r="K502" s="23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</row>
    <row r="503" spans="1:40" ht="12.75" customHeight="1" x14ac:dyDescent="0.25">
      <c r="A503" s="37"/>
      <c r="B503" s="37"/>
      <c r="C503" s="13"/>
      <c r="D503" s="23"/>
      <c r="E503" s="37"/>
      <c r="F503" s="37"/>
      <c r="G503" s="37"/>
      <c r="H503" s="37"/>
      <c r="I503" s="37"/>
      <c r="J503" s="37"/>
      <c r="K503" s="23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</row>
    <row r="504" spans="1:40" ht="12.75" customHeight="1" x14ac:dyDescent="0.25">
      <c r="A504" s="37"/>
      <c r="B504" s="37"/>
      <c r="C504" s="13"/>
      <c r="D504" s="23"/>
      <c r="E504" s="37"/>
      <c r="F504" s="37"/>
      <c r="G504" s="37"/>
      <c r="H504" s="37"/>
      <c r="I504" s="37"/>
      <c r="J504" s="37"/>
      <c r="K504" s="23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</row>
    <row r="505" spans="1:40" ht="12.75" customHeight="1" x14ac:dyDescent="0.25">
      <c r="A505" s="37"/>
      <c r="B505" s="37"/>
      <c r="C505" s="13"/>
      <c r="D505" s="23"/>
      <c r="E505" s="37"/>
      <c r="F505" s="37"/>
      <c r="G505" s="37"/>
      <c r="H505" s="37"/>
      <c r="I505" s="37"/>
      <c r="J505" s="37"/>
      <c r="K505" s="23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</row>
    <row r="506" spans="1:40" ht="12.75" customHeight="1" x14ac:dyDescent="0.25">
      <c r="A506" s="37"/>
      <c r="B506" s="37"/>
      <c r="C506" s="13"/>
      <c r="D506" s="23"/>
      <c r="E506" s="37"/>
      <c r="F506" s="37"/>
      <c r="G506" s="37"/>
      <c r="H506" s="37"/>
      <c r="I506" s="37"/>
      <c r="J506" s="37"/>
      <c r="K506" s="23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</row>
    <row r="507" spans="1:40" ht="12.75" customHeight="1" x14ac:dyDescent="0.25">
      <c r="A507" s="37"/>
      <c r="B507" s="37"/>
      <c r="C507" s="13"/>
      <c r="D507" s="23"/>
      <c r="E507" s="37"/>
      <c r="F507" s="37"/>
      <c r="G507" s="37"/>
      <c r="H507" s="37"/>
      <c r="I507" s="37"/>
      <c r="J507" s="37"/>
      <c r="K507" s="23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</row>
    <row r="508" spans="1:40" ht="12.75" customHeight="1" x14ac:dyDescent="0.25">
      <c r="A508" s="37"/>
      <c r="B508" s="37"/>
      <c r="C508" s="13"/>
      <c r="D508" s="23"/>
      <c r="E508" s="37"/>
      <c r="F508" s="37"/>
      <c r="G508" s="37"/>
      <c r="H508" s="37"/>
      <c r="I508" s="37"/>
      <c r="J508" s="37"/>
      <c r="K508" s="23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</row>
    <row r="509" spans="1:40" ht="12.75" customHeight="1" x14ac:dyDescent="0.25">
      <c r="A509" s="37"/>
      <c r="B509" s="37"/>
      <c r="C509" s="13"/>
      <c r="D509" s="23"/>
      <c r="E509" s="37"/>
      <c r="F509" s="37"/>
      <c r="G509" s="37"/>
      <c r="H509" s="37"/>
      <c r="I509" s="37"/>
      <c r="J509" s="37"/>
      <c r="K509" s="23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</row>
    <row r="510" spans="1:40" ht="12.75" customHeight="1" x14ac:dyDescent="0.25">
      <c r="A510" s="37"/>
      <c r="B510" s="37"/>
      <c r="C510" s="13"/>
      <c r="D510" s="23"/>
      <c r="E510" s="37"/>
      <c r="F510" s="37"/>
      <c r="G510" s="37"/>
      <c r="H510" s="37"/>
      <c r="I510" s="37"/>
      <c r="J510" s="37"/>
      <c r="K510" s="23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</row>
    <row r="511" spans="1:40" ht="12.75" customHeight="1" x14ac:dyDescent="0.25">
      <c r="A511" s="37"/>
      <c r="B511" s="37"/>
      <c r="C511" s="13"/>
      <c r="D511" s="23"/>
      <c r="E511" s="37"/>
      <c r="F511" s="37"/>
      <c r="G511" s="37"/>
      <c r="H511" s="37"/>
      <c r="I511" s="37"/>
      <c r="J511" s="37"/>
      <c r="K511" s="23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</row>
    <row r="512" spans="1:40" ht="12.75" customHeight="1" x14ac:dyDescent="0.25">
      <c r="A512" s="37"/>
      <c r="B512" s="37"/>
      <c r="C512" s="13"/>
      <c r="D512" s="23"/>
      <c r="E512" s="37"/>
      <c r="F512" s="37"/>
      <c r="G512" s="37"/>
      <c r="H512" s="37"/>
      <c r="I512" s="37"/>
      <c r="J512" s="37"/>
      <c r="K512" s="23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</row>
    <row r="513" spans="1:40" ht="12.75" customHeight="1" x14ac:dyDescent="0.25">
      <c r="A513" s="37"/>
      <c r="B513" s="37"/>
      <c r="C513" s="13"/>
      <c r="D513" s="23"/>
      <c r="E513" s="37"/>
      <c r="F513" s="37"/>
      <c r="G513" s="37"/>
      <c r="H513" s="37"/>
      <c r="I513" s="37"/>
      <c r="J513" s="37"/>
      <c r="K513" s="23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</row>
    <row r="514" spans="1:40" ht="12.75" customHeight="1" x14ac:dyDescent="0.25">
      <c r="A514" s="37"/>
      <c r="B514" s="37"/>
      <c r="C514" s="13"/>
      <c r="D514" s="23"/>
      <c r="E514" s="37"/>
      <c r="F514" s="37"/>
      <c r="G514" s="37"/>
      <c r="H514" s="37"/>
      <c r="I514" s="37"/>
      <c r="J514" s="37"/>
      <c r="K514" s="23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</row>
    <row r="515" spans="1:40" ht="12.75" customHeight="1" x14ac:dyDescent="0.25">
      <c r="A515" s="37"/>
      <c r="B515" s="37"/>
      <c r="C515" s="13"/>
      <c r="D515" s="23"/>
      <c r="E515" s="37"/>
      <c r="F515" s="37"/>
      <c r="G515" s="37"/>
      <c r="H515" s="37"/>
      <c r="I515" s="37"/>
      <c r="J515" s="37"/>
      <c r="K515" s="23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</row>
    <row r="516" spans="1:40" ht="12.75" customHeight="1" x14ac:dyDescent="0.25">
      <c r="A516" s="37"/>
      <c r="B516" s="37"/>
      <c r="C516" s="13"/>
      <c r="D516" s="23"/>
      <c r="E516" s="37"/>
      <c r="F516" s="37"/>
      <c r="G516" s="37"/>
      <c r="H516" s="37"/>
      <c r="I516" s="37"/>
      <c r="J516" s="37"/>
      <c r="K516" s="23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</row>
    <row r="517" spans="1:40" ht="12.75" customHeight="1" x14ac:dyDescent="0.25">
      <c r="A517" s="37"/>
      <c r="B517" s="37"/>
      <c r="C517" s="13"/>
      <c r="D517" s="23"/>
      <c r="E517" s="37"/>
      <c r="F517" s="37"/>
      <c r="G517" s="37"/>
      <c r="H517" s="37"/>
      <c r="I517" s="37"/>
      <c r="J517" s="37"/>
      <c r="K517" s="23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</row>
    <row r="518" spans="1:40" ht="12.75" customHeight="1" x14ac:dyDescent="0.25">
      <c r="A518" s="37"/>
      <c r="B518" s="37"/>
      <c r="C518" s="13"/>
      <c r="D518" s="23"/>
      <c r="E518" s="37"/>
      <c r="F518" s="37"/>
      <c r="G518" s="37"/>
      <c r="H518" s="37"/>
      <c r="I518" s="37"/>
      <c r="J518" s="37"/>
      <c r="K518" s="23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</row>
    <row r="519" spans="1:40" ht="12.75" customHeight="1" x14ac:dyDescent="0.25">
      <c r="A519" s="37"/>
      <c r="B519" s="37"/>
      <c r="C519" s="13"/>
      <c r="D519" s="23"/>
      <c r="E519" s="37"/>
      <c r="F519" s="37"/>
      <c r="G519" s="37"/>
      <c r="H519" s="37"/>
      <c r="I519" s="37"/>
      <c r="J519" s="37"/>
      <c r="K519" s="23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</row>
    <row r="520" spans="1:40" ht="12.75" customHeight="1" x14ac:dyDescent="0.25">
      <c r="A520" s="37"/>
      <c r="B520" s="37"/>
      <c r="C520" s="13"/>
      <c r="D520" s="23"/>
      <c r="E520" s="37"/>
      <c r="F520" s="37"/>
      <c r="G520" s="37"/>
      <c r="H520" s="37"/>
      <c r="I520" s="37"/>
      <c r="J520" s="37"/>
      <c r="K520" s="23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</row>
    <row r="521" spans="1:40" ht="12.75" customHeight="1" x14ac:dyDescent="0.25">
      <c r="A521" s="37"/>
      <c r="B521" s="37"/>
      <c r="C521" s="13"/>
      <c r="D521" s="23"/>
      <c r="E521" s="37"/>
      <c r="F521" s="37"/>
      <c r="G521" s="37"/>
      <c r="H521" s="37"/>
      <c r="I521" s="37"/>
      <c r="J521" s="37"/>
      <c r="K521" s="23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</row>
    <row r="522" spans="1:40" ht="12.75" customHeight="1" x14ac:dyDescent="0.25">
      <c r="A522" s="37"/>
      <c r="B522" s="37"/>
      <c r="C522" s="13"/>
      <c r="D522" s="23"/>
      <c r="E522" s="37"/>
      <c r="F522" s="37"/>
      <c r="G522" s="37"/>
      <c r="H522" s="37"/>
      <c r="I522" s="37"/>
      <c r="J522" s="37"/>
      <c r="K522" s="23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</row>
    <row r="523" spans="1:40" ht="12.75" customHeight="1" x14ac:dyDescent="0.25">
      <c r="A523" s="37"/>
      <c r="B523" s="37"/>
      <c r="C523" s="13"/>
      <c r="D523" s="23"/>
      <c r="E523" s="37"/>
      <c r="F523" s="37"/>
      <c r="G523" s="37"/>
      <c r="H523" s="37"/>
      <c r="I523" s="37"/>
      <c r="J523" s="37"/>
      <c r="K523" s="23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</row>
    <row r="524" spans="1:40" ht="12.75" customHeight="1" x14ac:dyDescent="0.25">
      <c r="A524" s="37"/>
      <c r="B524" s="37"/>
      <c r="C524" s="13"/>
      <c r="D524" s="23"/>
      <c r="E524" s="37"/>
      <c r="F524" s="37"/>
      <c r="G524" s="37"/>
      <c r="H524" s="37"/>
      <c r="I524" s="37"/>
      <c r="J524" s="37"/>
      <c r="K524" s="23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</row>
    <row r="525" spans="1:40" ht="12.75" customHeight="1" x14ac:dyDescent="0.25">
      <c r="A525" s="37"/>
      <c r="B525" s="37"/>
      <c r="C525" s="13"/>
      <c r="D525" s="23"/>
      <c r="E525" s="37"/>
      <c r="F525" s="37"/>
      <c r="G525" s="37"/>
      <c r="H525" s="37"/>
      <c r="I525" s="37"/>
      <c r="J525" s="37"/>
      <c r="K525" s="23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</row>
    <row r="526" spans="1:40" ht="12.75" customHeight="1" x14ac:dyDescent="0.25">
      <c r="A526" s="37"/>
      <c r="B526" s="37"/>
      <c r="C526" s="13"/>
      <c r="D526" s="23"/>
      <c r="E526" s="37"/>
      <c r="F526" s="37"/>
      <c r="G526" s="37"/>
      <c r="H526" s="37"/>
      <c r="I526" s="37"/>
      <c r="J526" s="37"/>
      <c r="K526" s="23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</row>
    <row r="527" spans="1:40" ht="12.75" customHeight="1" x14ac:dyDescent="0.25">
      <c r="A527" s="37"/>
      <c r="B527" s="37"/>
      <c r="C527" s="13"/>
      <c r="D527" s="23"/>
      <c r="E527" s="37"/>
      <c r="F527" s="37"/>
      <c r="G527" s="37"/>
      <c r="H527" s="37"/>
      <c r="I527" s="37"/>
      <c r="J527" s="37"/>
      <c r="K527" s="23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</row>
    <row r="528" spans="1:40" ht="12.75" customHeight="1" x14ac:dyDescent="0.25">
      <c r="A528" s="37"/>
      <c r="B528" s="37"/>
      <c r="C528" s="13"/>
      <c r="D528" s="23"/>
      <c r="E528" s="37"/>
      <c r="F528" s="37"/>
      <c r="G528" s="37"/>
      <c r="H528" s="37"/>
      <c r="I528" s="37"/>
      <c r="J528" s="37"/>
      <c r="K528" s="23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</row>
    <row r="529" spans="1:40" ht="12.75" customHeight="1" x14ac:dyDescent="0.25">
      <c r="A529" s="37"/>
      <c r="B529" s="37"/>
      <c r="C529" s="13"/>
      <c r="D529" s="23"/>
      <c r="E529" s="37"/>
      <c r="F529" s="37"/>
      <c r="G529" s="37"/>
      <c r="H529" s="37"/>
      <c r="I529" s="37"/>
      <c r="J529" s="37"/>
      <c r="K529" s="23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</row>
    <row r="530" spans="1:40" ht="12.75" customHeight="1" x14ac:dyDescent="0.25">
      <c r="A530" s="37"/>
      <c r="B530" s="37"/>
      <c r="C530" s="13"/>
      <c r="D530" s="23"/>
      <c r="E530" s="37"/>
      <c r="F530" s="37"/>
      <c r="G530" s="37"/>
      <c r="H530" s="37"/>
      <c r="I530" s="37"/>
      <c r="J530" s="37"/>
      <c r="K530" s="23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</row>
    <row r="531" spans="1:40" ht="12.75" customHeight="1" x14ac:dyDescent="0.25">
      <c r="A531" s="37"/>
      <c r="B531" s="37"/>
      <c r="C531" s="13"/>
      <c r="D531" s="23"/>
      <c r="E531" s="37"/>
      <c r="F531" s="37"/>
      <c r="G531" s="37"/>
      <c r="H531" s="37"/>
      <c r="I531" s="37"/>
      <c r="J531" s="37"/>
      <c r="K531" s="23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</row>
    <row r="532" spans="1:40" ht="12.75" customHeight="1" x14ac:dyDescent="0.25">
      <c r="A532" s="37"/>
      <c r="B532" s="37"/>
      <c r="C532" s="13"/>
      <c r="D532" s="23"/>
      <c r="E532" s="37"/>
      <c r="F532" s="37"/>
      <c r="G532" s="37"/>
      <c r="H532" s="37"/>
      <c r="I532" s="37"/>
      <c r="J532" s="37"/>
      <c r="K532" s="23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</row>
    <row r="533" spans="1:40" ht="12.75" customHeight="1" x14ac:dyDescent="0.25">
      <c r="A533" s="37"/>
      <c r="B533" s="37"/>
      <c r="C533" s="13"/>
      <c r="D533" s="23"/>
      <c r="E533" s="37"/>
      <c r="F533" s="37"/>
      <c r="G533" s="37"/>
      <c r="H533" s="37"/>
      <c r="I533" s="37"/>
      <c r="J533" s="37"/>
      <c r="K533" s="23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</row>
    <row r="534" spans="1:40" ht="12.75" customHeight="1" x14ac:dyDescent="0.25">
      <c r="A534" s="37"/>
      <c r="B534" s="37"/>
      <c r="C534" s="13"/>
      <c r="D534" s="23"/>
      <c r="E534" s="37"/>
      <c r="F534" s="37"/>
      <c r="G534" s="37"/>
      <c r="H534" s="37"/>
      <c r="I534" s="37"/>
      <c r="J534" s="37"/>
      <c r="K534" s="23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</row>
    <row r="535" spans="1:40" ht="12.75" customHeight="1" x14ac:dyDescent="0.25">
      <c r="A535" s="37"/>
      <c r="B535" s="37"/>
      <c r="C535" s="13"/>
      <c r="D535" s="23"/>
      <c r="E535" s="37"/>
      <c r="F535" s="37"/>
      <c r="G535" s="37"/>
      <c r="H535" s="37"/>
      <c r="I535" s="37"/>
      <c r="J535" s="37"/>
      <c r="K535" s="23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</row>
    <row r="536" spans="1:40" ht="12.75" customHeight="1" x14ac:dyDescent="0.25">
      <c r="A536" s="37"/>
      <c r="B536" s="37"/>
      <c r="C536" s="13"/>
      <c r="D536" s="23"/>
      <c r="E536" s="37"/>
      <c r="F536" s="37"/>
      <c r="G536" s="37"/>
      <c r="H536" s="37"/>
      <c r="I536" s="37"/>
      <c r="J536" s="37"/>
      <c r="K536" s="23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</row>
    <row r="537" spans="1:40" ht="12.75" customHeight="1" x14ac:dyDescent="0.25">
      <c r="A537" s="37"/>
      <c r="B537" s="37"/>
      <c r="C537" s="13"/>
      <c r="D537" s="23"/>
      <c r="E537" s="37"/>
      <c r="F537" s="37"/>
      <c r="G537" s="37"/>
      <c r="H537" s="37"/>
      <c r="I537" s="37"/>
      <c r="J537" s="37"/>
      <c r="K537" s="23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</row>
    <row r="538" spans="1:40" ht="12.75" customHeight="1" x14ac:dyDescent="0.25">
      <c r="A538" s="37"/>
      <c r="B538" s="37"/>
      <c r="C538" s="13"/>
      <c r="D538" s="23"/>
      <c r="E538" s="37"/>
      <c r="F538" s="37"/>
      <c r="G538" s="37"/>
      <c r="H538" s="37"/>
      <c r="I538" s="37"/>
      <c r="J538" s="37"/>
      <c r="K538" s="23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</row>
    <row r="539" spans="1:40" ht="12.75" customHeight="1" x14ac:dyDescent="0.25">
      <c r="A539" s="37"/>
      <c r="B539" s="37"/>
      <c r="C539" s="13"/>
      <c r="D539" s="23"/>
      <c r="E539" s="37"/>
      <c r="F539" s="37"/>
      <c r="G539" s="37"/>
      <c r="H539" s="37"/>
      <c r="I539" s="37"/>
      <c r="J539" s="37"/>
      <c r="K539" s="23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</row>
    <row r="540" spans="1:40" ht="12.75" customHeight="1" x14ac:dyDescent="0.25">
      <c r="A540" s="37"/>
      <c r="B540" s="37"/>
      <c r="C540" s="13"/>
      <c r="D540" s="23"/>
      <c r="E540" s="37"/>
      <c r="F540" s="37"/>
      <c r="G540" s="37"/>
      <c r="H540" s="37"/>
      <c r="I540" s="37"/>
      <c r="J540" s="37"/>
      <c r="K540" s="23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</row>
    <row r="541" spans="1:40" ht="12.75" customHeight="1" x14ac:dyDescent="0.25">
      <c r="A541" s="37"/>
      <c r="B541" s="37"/>
      <c r="C541" s="13"/>
      <c r="D541" s="23"/>
      <c r="E541" s="37"/>
      <c r="F541" s="37"/>
      <c r="G541" s="37"/>
      <c r="H541" s="37"/>
      <c r="I541" s="37"/>
      <c r="J541" s="37"/>
      <c r="K541" s="23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</row>
    <row r="542" spans="1:40" ht="12.75" customHeight="1" x14ac:dyDescent="0.25">
      <c r="A542" s="37"/>
      <c r="B542" s="37"/>
      <c r="C542" s="13"/>
      <c r="D542" s="23"/>
      <c r="E542" s="37"/>
      <c r="F542" s="37"/>
      <c r="G542" s="37"/>
      <c r="H542" s="37"/>
      <c r="I542" s="37"/>
      <c r="J542" s="37"/>
      <c r="K542" s="23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</row>
    <row r="543" spans="1:40" ht="12.75" customHeight="1" x14ac:dyDescent="0.25">
      <c r="A543" s="37"/>
      <c r="B543" s="37"/>
      <c r="C543" s="13"/>
      <c r="D543" s="23"/>
      <c r="E543" s="37"/>
      <c r="F543" s="37"/>
      <c r="G543" s="37"/>
      <c r="H543" s="37"/>
      <c r="I543" s="37"/>
      <c r="J543" s="37"/>
      <c r="K543" s="23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</row>
    <row r="544" spans="1:40" ht="12.75" customHeight="1" x14ac:dyDescent="0.25">
      <c r="A544" s="37"/>
      <c r="B544" s="37"/>
      <c r="C544" s="13"/>
      <c r="D544" s="23"/>
      <c r="E544" s="37"/>
      <c r="F544" s="37"/>
      <c r="G544" s="37"/>
      <c r="H544" s="37"/>
      <c r="I544" s="37"/>
      <c r="J544" s="37"/>
      <c r="K544" s="23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</row>
    <row r="545" spans="1:40" ht="12.75" customHeight="1" x14ac:dyDescent="0.25">
      <c r="A545" s="37"/>
      <c r="B545" s="37"/>
      <c r="C545" s="13"/>
      <c r="D545" s="23"/>
      <c r="E545" s="37"/>
      <c r="F545" s="37"/>
      <c r="G545" s="37"/>
      <c r="H545" s="37"/>
      <c r="I545" s="37"/>
      <c r="J545" s="37"/>
      <c r="K545" s="23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</row>
    <row r="546" spans="1:40" ht="12.75" customHeight="1" x14ac:dyDescent="0.25">
      <c r="A546" s="37"/>
      <c r="B546" s="37"/>
      <c r="C546" s="13"/>
      <c r="D546" s="23"/>
      <c r="E546" s="37"/>
      <c r="F546" s="37"/>
      <c r="G546" s="37"/>
      <c r="H546" s="37"/>
      <c r="I546" s="37"/>
      <c r="J546" s="37"/>
      <c r="K546" s="23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</row>
    <row r="547" spans="1:40" ht="12.75" customHeight="1" x14ac:dyDescent="0.25">
      <c r="A547" s="37"/>
      <c r="B547" s="37"/>
      <c r="C547" s="13"/>
      <c r="D547" s="23"/>
      <c r="E547" s="37"/>
      <c r="F547" s="37"/>
      <c r="G547" s="37"/>
      <c r="H547" s="37"/>
      <c r="I547" s="37"/>
      <c r="J547" s="37"/>
      <c r="K547" s="23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</row>
    <row r="548" spans="1:40" ht="12.75" customHeight="1" x14ac:dyDescent="0.25">
      <c r="A548" s="37"/>
      <c r="B548" s="37"/>
      <c r="C548" s="13"/>
      <c r="D548" s="23"/>
      <c r="E548" s="37"/>
      <c r="F548" s="37"/>
      <c r="G548" s="37"/>
      <c r="H548" s="37"/>
      <c r="I548" s="37"/>
      <c r="J548" s="37"/>
      <c r="K548" s="23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</row>
    <row r="549" spans="1:40" ht="12.75" customHeight="1" x14ac:dyDescent="0.25">
      <c r="A549" s="37"/>
      <c r="B549" s="37"/>
      <c r="C549" s="13"/>
      <c r="D549" s="23"/>
      <c r="E549" s="37"/>
      <c r="F549" s="37"/>
      <c r="G549" s="37"/>
      <c r="H549" s="37"/>
      <c r="I549" s="37"/>
      <c r="J549" s="37"/>
      <c r="K549" s="23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</row>
  </sheetData>
  <mergeCells count="13">
    <mergeCell ref="D1:AL2"/>
    <mergeCell ref="AM1:AM3"/>
    <mergeCell ref="D3:AL3"/>
    <mergeCell ref="V7:W7"/>
    <mergeCell ref="X7:AH7"/>
    <mergeCell ref="AI7:AK7"/>
    <mergeCell ref="AL7:AM7"/>
    <mergeCell ref="B7:C7"/>
    <mergeCell ref="D7:G7"/>
    <mergeCell ref="H7:K7"/>
    <mergeCell ref="O7:P7"/>
    <mergeCell ref="Q7:R7"/>
    <mergeCell ref="T7:U7"/>
  </mergeCells>
  <conditionalFormatting sqref="X9:X92 AA9:AA92 AD9:AD92 AH9:AH92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9:AI92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9:AJ92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9:AK92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0">
    <dataValidation type="list" allowBlank="1" showErrorMessage="1" sqref="Q9:Q11 Q14:Q15 Q19:Q92" xr:uid="{00000000-0002-0000-0000-00000E000000}">
      <formula1>INDIRECT(E9)</formula1>
    </dataValidation>
    <dataValidation type="list" allowBlank="1" showErrorMessage="1" sqref="AM9:AM92" xr:uid="{00000000-0002-0000-0000-000000000000}">
      <formula1>ART_19</formula1>
    </dataValidation>
    <dataValidation type="list" allowBlank="1" showErrorMessage="1" sqref="E9:E92" xr:uid="{00000000-0002-0000-0000-000003000000}">
      <formula1>'Inventario de Activos'!PROCESOS</formula1>
    </dataValidation>
    <dataValidation type="list" allowBlank="1" showErrorMessage="1" sqref="T9:U92" xr:uid="{00000000-0002-0000-0000-000004000000}">
      <formula1>FRECUENCIA</formula1>
    </dataValidation>
    <dataValidation type="list" allowBlank="1" showErrorMessage="1" sqref="AD9:AD92 AA9:AA92 X9:X92" xr:uid="{00000000-0002-0000-0000-000006000000}">
      <formula1>AMB</formula1>
    </dataValidation>
    <dataValidation type="list" allowBlank="1" showErrorMessage="1" sqref="F9:F92" xr:uid="{00000000-0002-0000-0000-000007000000}">
      <formula1>INDIRECT(E9)</formula1>
    </dataValidation>
    <dataValidation type="list" allowBlank="1" showErrorMessage="1" sqref="O9:O92 J9:J92 H9:H92" xr:uid="{00000000-0002-0000-0000-000009000000}">
      <formula1>SINO</formula1>
    </dataValidation>
    <dataValidation type="list" allowBlank="1" showErrorMessage="1" sqref="G9:G92" xr:uid="{00000000-0002-0000-0000-00000A000000}">
      <formula1>TIPO_INF</formula1>
    </dataValidation>
    <dataValidation type="list" allowBlank="1" showErrorMessage="1" sqref="P9:P92" xr:uid="{00000000-0002-0000-0000-00000D000000}">
      <formula1>TIPO_DP</formula1>
    </dataValidation>
    <dataValidation type="list" allowBlank="1" showErrorMessage="1" sqref="AL9:AL92" xr:uid="{00000000-0002-0000-0000-00000F000000}">
      <formula1>ART_18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38" t="s">
        <v>357</v>
      </c>
      <c r="D1" s="39" t="s">
        <v>358</v>
      </c>
    </row>
    <row r="2" spans="3:4" ht="179.25" customHeight="1" x14ac:dyDescent="0.25">
      <c r="C2" s="40" t="s">
        <v>83</v>
      </c>
      <c r="D2" s="41" t="s">
        <v>359</v>
      </c>
    </row>
    <row r="3" spans="3:4" ht="65.25" customHeight="1" x14ac:dyDescent="0.25">
      <c r="C3" s="42" t="s">
        <v>74</v>
      </c>
      <c r="D3" s="43" t="s">
        <v>360</v>
      </c>
    </row>
    <row r="4" spans="3:4" ht="58.5" customHeight="1" x14ac:dyDescent="0.25">
      <c r="C4" s="44" t="s">
        <v>361</v>
      </c>
      <c r="D4" s="43" t="s">
        <v>362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ht="28.5" customHeight="1" x14ac:dyDescent="0.25">
      <c r="A2" s="45"/>
      <c r="B2" s="46" t="s">
        <v>363</v>
      </c>
      <c r="C2" s="47"/>
      <c r="D2" s="46" t="s">
        <v>364</v>
      </c>
      <c r="E2" s="45"/>
      <c r="F2" s="46" t="s">
        <v>18</v>
      </c>
      <c r="G2" s="45"/>
      <c r="H2" s="46" t="s">
        <v>365</v>
      </c>
      <c r="I2" s="45"/>
      <c r="J2" s="46" t="s">
        <v>366</v>
      </c>
      <c r="K2" s="45"/>
      <c r="L2" s="84" t="s">
        <v>10</v>
      </c>
      <c r="M2" s="82"/>
      <c r="N2" s="82"/>
      <c r="O2" s="82"/>
      <c r="P2" s="82"/>
      <c r="Q2" s="81"/>
      <c r="R2" s="45"/>
      <c r="S2" s="46" t="s">
        <v>367</v>
      </c>
      <c r="T2" s="45"/>
      <c r="U2" s="48" t="str">
        <f>S3</f>
        <v>Planeación_Estratégica</v>
      </c>
      <c r="V2" s="49"/>
      <c r="W2" s="48" t="str">
        <f>S4</f>
        <v>Gestion_Integral</v>
      </c>
      <c r="X2" s="45"/>
      <c r="Y2" s="46" t="str">
        <f>S5</f>
        <v>Gestion_Juridica</v>
      </c>
      <c r="Z2" s="45"/>
      <c r="AA2" s="46" t="str">
        <f>S6</f>
        <v>Control_Interno</v>
      </c>
      <c r="AB2" s="45"/>
      <c r="AC2" s="46" t="str">
        <f>S7</f>
        <v>Adquisicion_y_Suministros</v>
      </c>
      <c r="AD2" s="45"/>
      <c r="AE2" s="46" t="str">
        <f>S8</f>
        <v>Gestion_de_la_Informacion_y_Comunicación</v>
      </c>
      <c r="AF2" s="45"/>
      <c r="AG2" s="46" t="str">
        <f>S9</f>
        <v>Talento_Humano</v>
      </c>
      <c r="AH2" s="45"/>
      <c r="AI2" s="46" t="str">
        <f>S10</f>
        <v>Administración_de_Recursos_Financieros</v>
      </c>
      <c r="AJ2" s="45"/>
      <c r="AK2" s="46" t="str">
        <f>S11</f>
        <v>Diseño_y_Proyectos_de_Inversión</v>
      </c>
      <c r="AL2" s="45"/>
      <c r="AM2" s="46" t="str">
        <f>S12</f>
        <v>Atención_al_Usuario</v>
      </c>
      <c r="AN2" s="45"/>
      <c r="AO2" s="46" t="str">
        <f>S13</f>
        <v>Administración_Vivienda_Fiscal</v>
      </c>
    </row>
    <row r="3" spans="1:41" ht="14.25" customHeight="1" x14ac:dyDescent="0.25">
      <c r="A3" s="45"/>
      <c r="B3" s="50" t="s">
        <v>55</v>
      </c>
      <c r="C3" s="45"/>
      <c r="D3" s="50" t="s">
        <v>368</v>
      </c>
      <c r="E3" s="45"/>
      <c r="F3" s="50" t="s">
        <v>369</v>
      </c>
      <c r="G3" s="45"/>
      <c r="H3" s="50" t="s">
        <v>368</v>
      </c>
      <c r="I3" s="45"/>
      <c r="J3" s="50" t="s">
        <v>262</v>
      </c>
      <c r="K3" s="45"/>
      <c r="L3" s="50">
        <v>1</v>
      </c>
      <c r="M3" s="51" t="s">
        <v>65</v>
      </c>
      <c r="N3" s="50">
        <v>1</v>
      </c>
      <c r="O3" s="50" t="s">
        <v>60</v>
      </c>
      <c r="P3" s="51" t="s">
        <v>370</v>
      </c>
      <c r="Q3" s="51" t="s">
        <v>371</v>
      </c>
      <c r="R3" s="45"/>
      <c r="S3" s="50" t="s">
        <v>207</v>
      </c>
      <c r="T3" s="45"/>
      <c r="U3" s="50" t="s">
        <v>209</v>
      </c>
      <c r="V3" s="45"/>
      <c r="W3" s="50" t="s">
        <v>372</v>
      </c>
      <c r="X3" s="45"/>
      <c r="Y3" s="50" t="s">
        <v>373</v>
      </c>
      <c r="Z3" s="45"/>
      <c r="AA3" s="50" t="s">
        <v>374</v>
      </c>
      <c r="AB3" s="45"/>
      <c r="AC3" s="50" t="s">
        <v>375</v>
      </c>
      <c r="AD3" s="45"/>
      <c r="AE3" s="50" t="s">
        <v>291</v>
      </c>
      <c r="AF3" s="45"/>
      <c r="AG3" s="50" t="s">
        <v>376</v>
      </c>
      <c r="AH3" s="45"/>
      <c r="AI3" s="50" t="s">
        <v>377</v>
      </c>
      <c r="AJ3" s="45"/>
      <c r="AK3" s="50" t="s">
        <v>378</v>
      </c>
      <c r="AL3" s="45"/>
      <c r="AM3" s="50" t="s">
        <v>379</v>
      </c>
      <c r="AN3" s="45"/>
      <c r="AO3" s="50" t="s">
        <v>380</v>
      </c>
    </row>
    <row r="4" spans="1:41" ht="14.25" customHeight="1" x14ac:dyDescent="0.25">
      <c r="A4" s="45"/>
      <c r="B4" s="50" t="s">
        <v>53</v>
      </c>
      <c r="C4" s="45"/>
      <c r="D4" s="50" t="s">
        <v>80</v>
      </c>
      <c r="E4" s="45"/>
      <c r="F4" s="50" t="s">
        <v>52</v>
      </c>
      <c r="G4" s="45"/>
      <c r="H4" s="50" t="s">
        <v>80</v>
      </c>
      <c r="I4" s="45"/>
      <c r="J4" s="50" t="s">
        <v>381</v>
      </c>
      <c r="K4" s="45"/>
      <c r="L4" s="50">
        <v>2</v>
      </c>
      <c r="M4" s="51" t="s">
        <v>74</v>
      </c>
      <c r="N4" s="50">
        <v>2</v>
      </c>
      <c r="O4" s="50" t="s">
        <v>382</v>
      </c>
      <c r="P4" s="51" t="s">
        <v>383</v>
      </c>
      <c r="Q4" s="51" t="s">
        <v>384</v>
      </c>
      <c r="R4" s="45"/>
      <c r="S4" s="50" t="s">
        <v>193</v>
      </c>
      <c r="T4" s="45"/>
      <c r="U4" s="50" t="s">
        <v>385</v>
      </c>
      <c r="V4" s="45"/>
      <c r="W4" s="50" t="s">
        <v>386</v>
      </c>
      <c r="X4" s="45"/>
      <c r="Y4" s="50" t="s">
        <v>387</v>
      </c>
      <c r="Z4" s="45"/>
      <c r="AA4" s="50" t="s">
        <v>54</v>
      </c>
      <c r="AB4" s="45"/>
      <c r="AC4" s="50" t="s">
        <v>388</v>
      </c>
      <c r="AD4" s="45"/>
      <c r="AE4" s="50" t="s">
        <v>72</v>
      </c>
      <c r="AF4" s="45"/>
      <c r="AG4" s="50" t="s">
        <v>54</v>
      </c>
      <c r="AH4" s="45"/>
      <c r="AI4" s="50" t="s">
        <v>389</v>
      </c>
      <c r="AJ4" s="45"/>
      <c r="AK4" s="50" t="s">
        <v>390</v>
      </c>
      <c r="AL4" s="45"/>
      <c r="AM4" s="50" t="s">
        <v>391</v>
      </c>
      <c r="AN4" s="45"/>
      <c r="AO4" s="50" t="s">
        <v>392</v>
      </c>
    </row>
    <row r="5" spans="1:41" ht="14.25" customHeight="1" x14ac:dyDescent="0.25">
      <c r="A5" s="45"/>
      <c r="B5" s="45"/>
      <c r="C5" s="45"/>
      <c r="D5" s="50" t="s">
        <v>102</v>
      </c>
      <c r="E5" s="45"/>
      <c r="F5" s="50" t="s">
        <v>78</v>
      </c>
      <c r="G5" s="45"/>
      <c r="H5" s="50" t="s">
        <v>102</v>
      </c>
      <c r="I5" s="45"/>
      <c r="J5" s="50" t="s">
        <v>393</v>
      </c>
      <c r="K5" s="45"/>
      <c r="L5" s="50">
        <v>3</v>
      </c>
      <c r="M5" s="51" t="s">
        <v>83</v>
      </c>
      <c r="N5" s="50">
        <v>3</v>
      </c>
      <c r="O5" s="50" t="s">
        <v>394</v>
      </c>
      <c r="P5" s="51" t="s">
        <v>383</v>
      </c>
      <c r="Q5" s="51" t="s">
        <v>384</v>
      </c>
      <c r="R5" s="45"/>
      <c r="S5" s="50" t="s">
        <v>395</v>
      </c>
      <c r="T5" s="45"/>
      <c r="U5" s="50" t="s">
        <v>396</v>
      </c>
      <c r="V5" s="45"/>
      <c r="W5" s="50" t="s">
        <v>397</v>
      </c>
      <c r="X5" s="45"/>
      <c r="Y5" s="50" t="s">
        <v>54</v>
      </c>
      <c r="Z5" s="45"/>
      <c r="AA5" s="45"/>
      <c r="AB5" s="45"/>
      <c r="AC5" s="50" t="s">
        <v>398</v>
      </c>
      <c r="AD5" s="45"/>
      <c r="AE5" s="50" t="s">
        <v>236</v>
      </c>
      <c r="AF5" s="45"/>
      <c r="AG5" s="45"/>
      <c r="AH5" s="45"/>
      <c r="AI5" s="50" t="s">
        <v>399</v>
      </c>
      <c r="AJ5" s="45"/>
      <c r="AK5" s="50" t="s">
        <v>54</v>
      </c>
      <c r="AL5" s="45"/>
      <c r="AM5" s="50" t="s">
        <v>54</v>
      </c>
      <c r="AN5" s="45"/>
      <c r="AO5" s="50" t="s">
        <v>400</v>
      </c>
    </row>
    <row r="6" spans="1:41" ht="14.25" customHeight="1" x14ac:dyDescent="0.25">
      <c r="A6" s="45"/>
      <c r="B6" s="45"/>
      <c r="C6" s="45"/>
      <c r="D6" s="50" t="s">
        <v>60</v>
      </c>
      <c r="E6" s="45"/>
      <c r="F6" s="50" t="s">
        <v>92</v>
      </c>
      <c r="G6" s="45"/>
      <c r="H6" s="50" t="s">
        <v>60</v>
      </c>
      <c r="I6" s="45"/>
      <c r="J6" s="50" t="s">
        <v>201</v>
      </c>
      <c r="K6" s="45"/>
      <c r="L6" s="45"/>
      <c r="M6" s="45"/>
      <c r="N6" s="45"/>
      <c r="O6" s="45"/>
      <c r="P6" s="45"/>
      <c r="Q6" s="45"/>
      <c r="R6" s="45"/>
      <c r="S6" s="50" t="s">
        <v>374</v>
      </c>
      <c r="T6" s="45"/>
      <c r="U6" s="50" t="s">
        <v>385</v>
      </c>
      <c r="V6" s="45"/>
      <c r="W6" s="50" t="s">
        <v>54</v>
      </c>
      <c r="X6" s="45"/>
      <c r="Y6" s="45"/>
      <c r="Z6" s="45"/>
      <c r="AA6" s="45"/>
      <c r="AB6" s="45"/>
      <c r="AC6" s="50" t="s">
        <v>54</v>
      </c>
      <c r="AD6" s="45"/>
      <c r="AE6" s="50" t="s">
        <v>51</v>
      </c>
      <c r="AF6" s="45"/>
      <c r="AG6" s="45"/>
      <c r="AH6" s="45"/>
      <c r="AI6" s="50" t="s">
        <v>54</v>
      </c>
      <c r="AJ6" s="45"/>
      <c r="AK6" s="45"/>
      <c r="AL6" s="45"/>
      <c r="AM6" s="45"/>
      <c r="AN6" s="45"/>
      <c r="AO6" s="50" t="s">
        <v>401</v>
      </c>
    </row>
    <row r="7" spans="1:41" ht="14.25" customHeight="1" x14ac:dyDescent="0.25">
      <c r="A7" s="45"/>
      <c r="B7" s="45"/>
      <c r="C7" s="45"/>
      <c r="D7" s="50" t="s">
        <v>54</v>
      </c>
      <c r="E7" s="45"/>
      <c r="F7" s="50" t="s">
        <v>70</v>
      </c>
      <c r="G7" s="45"/>
      <c r="H7" s="50" t="s">
        <v>54</v>
      </c>
      <c r="I7" s="45"/>
      <c r="J7" s="50" t="s">
        <v>402</v>
      </c>
      <c r="K7" s="45"/>
      <c r="L7" s="45"/>
      <c r="M7" s="45"/>
      <c r="N7" s="45"/>
      <c r="O7" s="45"/>
      <c r="P7" s="45"/>
      <c r="Q7" s="45"/>
      <c r="R7" s="45"/>
      <c r="S7" s="50" t="s">
        <v>403</v>
      </c>
      <c r="T7" s="45"/>
      <c r="U7" s="50" t="s">
        <v>54</v>
      </c>
      <c r="V7" s="45"/>
      <c r="W7" s="45"/>
      <c r="X7" s="45"/>
      <c r="Y7" s="45"/>
      <c r="Z7" s="45"/>
      <c r="AA7" s="45"/>
      <c r="AB7" s="45"/>
      <c r="AC7" s="45"/>
      <c r="AD7" s="45"/>
      <c r="AE7" s="52" t="s">
        <v>197</v>
      </c>
      <c r="AF7" s="45"/>
      <c r="AG7" s="45"/>
      <c r="AH7" s="45"/>
      <c r="AI7" s="45"/>
      <c r="AJ7" s="45"/>
      <c r="AK7" s="45"/>
      <c r="AL7" s="45"/>
      <c r="AM7" s="45"/>
      <c r="AN7" s="45"/>
      <c r="AO7" s="50" t="s">
        <v>404</v>
      </c>
    </row>
    <row r="8" spans="1:41" ht="14.25" customHeight="1" x14ac:dyDescent="0.25">
      <c r="A8" s="45"/>
      <c r="B8" s="45"/>
      <c r="C8" s="45"/>
      <c r="D8" s="50"/>
      <c r="E8" s="45"/>
      <c r="F8" s="50" t="s">
        <v>108</v>
      </c>
      <c r="G8" s="45"/>
      <c r="H8" s="50"/>
      <c r="I8" s="45"/>
      <c r="J8" s="50" t="s">
        <v>189</v>
      </c>
      <c r="K8" s="45"/>
      <c r="L8" s="45"/>
      <c r="M8" s="45"/>
      <c r="N8" s="45"/>
      <c r="O8" s="45"/>
      <c r="P8" s="45"/>
      <c r="Q8" s="45"/>
      <c r="R8" s="45"/>
      <c r="S8" s="50" t="s">
        <v>50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52" t="s">
        <v>405</v>
      </c>
      <c r="AF8" s="45"/>
      <c r="AG8" s="45"/>
      <c r="AH8" s="45"/>
      <c r="AI8" s="45"/>
      <c r="AJ8" s="45"/>
      <c r="AK8" s="45"/>
      <c r="AL8" s="45"/>
      <c r="AM8" s="45"/>
      <c r="AN8" s="45"/>
      <c r="AO8" s="50" t="s">
        <v>54</v>
      </c>
    </row>
    <row r="9" spans="1:41" ht="14.25" customHeight="1" x14ac:dyDescent="0.25">
      <c r="A9" s="45"/>
      <c r="B9" s="45"/>
      <c r="C9" s="45"/>
      <c r="D9" s="50"/>
      <c r="E9" s="45"/>
      <c r="F9" s="50"/>
      <c r="G9" s="45"/>
      <c r="H9" s="52" t="s">
        <v>406</v>
      </c>
      <c r="I9" s="45"/>
      <c r="J9" s="50" t="s">
        <v>208</v>
      </c>
      <c r="K9" s="45"/>
      <c r="L9" s="45"/>
      <c r="M9" s="45"/>
      <c r="N9" s="45"/>
      <c r="O9" s="45"/>
      <c r="P9" s="45"/>
      <c r="Q9" s="45"/>
      <c r="R9" s="45"/>
      <c r="S9" s="50" t="s">
        <v>376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52" t="s">
        <v>407</v>
      </c>
      <c r="AF9" s="45"/>
      <c r="AG9" s="45"/>
      <c r="AH9" s="45"/>
      <c r="AI9" s="45"/>
      <c r="AJ9" s="45"/>
      <c r="AK9" s="45"/>
      <c r="AL9" s="45"/>
      <c r="AM9" s="45"/>
      <c r="AN9" s="45"/>
      <c r="AO9" s="45"/>
    </row>
    <row r="10" spans="1:41" ht="14.25" customHeight="1" x14ac:dyDescent="0.25">
      <c r="A10" s="45"/>
      <c r="B10" s="45"/>
      <c r="C10" s="45"/>
      <c r="D10" s="52" t="s">
        <v>406</v>
      </c>
      <c r="E10" s="45"/>
      <c r="F10" s="52" t="s">
        <v>406</v>
      </c>
      <c r="G10" s="45"/>
      <c r="H10" s="45"/>
      <c r="I10" s="45"/>
      <c r="J10" s="50" t="s">
        <v>174</v>
      </c>
      <c r="K10" s="45"/>
      <c r="L10" s="45"/>
      <c r="M10" s="45"/>
      <c r="N10" s="45"/>
      <c r="O10" s="45"/>
      <c r="P10" s="45"/>
      <c r="Q10" s="45"/>
      <c r="R10" s="45"/>
      <c r="S10" s="50" t="s">
        <v>221</v>
      </c>
      <c r="T10" s="45"/>
      <c r="V10" s="45"/>
      <c r="X10" s="45"/>
      <c r="Y10" s="45"/>
      <c r="Z10" s="45"/>
      <c r="AA10" s="45"/>
      <c r="AB10" s="45"/>
      <c r="AC10" s="45"/>
      <c r="AD10" s="45"/>
      <c r="AE10" s="50" t="s">
        <v>54</v>
      </c>
      <c r="AF10" s="45"/>
      <c r="AG10" s="45"/>
      <c r="AH10" s="45"/>
      <c r="AI10" s="45"/>
      <c r="AJ10" s="45"/>
      <c r="AK10" s="45"/>
      <c r="AL10" s="45"/>
      <c r="AM10" s="45"/>
      <c r="AN10" s="45"/>
      <c r="AO10" s="45"/>
    </row>
    <row r="11" spans="1:41" ht="14.25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50" t="s">
        <v>186</v>
      </c>
      <c r="K11" s="45"/>
      <c r="L11" s="45"/>
      <c r="M11" s="45"/>
      <c r="N11" s="45"/>
      <c r="O11" s="45"/>
      <c r="P11" s="45"/>
      <c r="Q11" s="45"/>
      <c r="R11" s="45"/>
      <c r="S11" s="50" t="s">
        <v>408</v>
      </c>
      <c r="T11" s="45"/>
      <c r="V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</row>
    <row r="12" spans="1:41" ht="14.25" customHeight="1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50" t="s">
        <v>63</v>
      </c>
      <c r="K12" s="45"/>
      <c r="L12" s="45"/>
      <c r="M12" s="45"/>
      <c r="N12" s="45"/>
      <c r="O12" s="45"/>
      <c r="P12" s="45"/>
      <c r="Q12" s="45"/>
      <c r="R12" s="45"/>
      <c r="S12" s="50" t="s">
        <v>391</v>
      </c>
      <c r="T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</row>
    <row r="13" spans="1:41" ht="14.25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50" t="s">
        <v>187</v>
      </c>
      <c r="K13" s="45"/>
      <c r="L13" s="45"/>
      <c r="M13" s="45"/>
      <c r="N13" s="45"/>
      <c r="O13" s="45"/>
      <c r="P13" s="45"/>
      <c r="Q13" s="45"/>
      <c r="R13" s="45"/>
      <c r="S13" s="50" t="s">
        <v>220</v>
      </c>
      <c r="T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H13" s="45"/>
      <c r="AI13" s="45"/>
      <c r="AJ13" s="45"/>
      <c r="AK13" s="45"/>
      <c r="AL13" s="45"/>
      <c r="AM13" s="45"/>
      <c r="AN13" s="45"/>
      <c r="AO13" s="45"/>
    </row>
    <row r="14" spans="1:41" ht="14.25" customHeight="1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50" t="s">
        <v>54</v>
      </c>
      <c r="K14" s="45"/>
      <c r="L14" s="45"/>
      <c r="M14" s="45"/>
      <c r="N14" s="45"/>
      <c r="O14" s="45"/>
      <c r="P14" s="45"/>
      <c r="Q14" s="45"/>
      <c r="R14" s="45"/>
      <c r="S14" s="50"/>
      <c r="T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H14" s="45"/>
      <c r="AI14" s="45"/>
      <c r="AJ14" s="45"/>
      <c r="AK14" s="45"/>
      <c r="AL14" s="45"/>
      <c r="AM14" s="45"/>
      <c r="AN14" s="45"/>
      <c r="AO14" s="45"/>
    </row>
    <row r="15" spans="1:41" ht="14.25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16" t="s">
        <v>64</v>
      </c>
      <c r="K15" s="45"/>
      <c r="L15" s="45"/>
      <c r="M15" s="45"/>
      <c r="N15" s="45"/>
      <c r="O15" s="45"/>
      <c r="P15" s="45"/>
      <c r="Q15" s="45"/>
      <c r="R15" s="45"/>
      <c r="S15" s="53" t="s">
        <v>406</v>
      </c>
      <c r="T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H15" s="45"/>
      <c r="AI15" s="45"/>
      <c r="AJ15" s="45"/>
      <c r="AK15" s="45"/>
      <c r="AL15" s="45"/>
      <c r="AM15" s="45"/>
      <c r="AN15" s="45"/>
      <c r="AO15" s="45"/>
    </row>
    <row r="16" spans="1:41" ht="14.2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5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</row>
    <row r="17" spans="1:41" ht="14.2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53" t="s">
        <v>406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</row>
    <row r="18" spans="1:41" ht="14.25" customHeight="1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</row>
    <row r="19" spans="1:41" ht="14.25" customHeigh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</row>
    <row r="20" spans="1:41" ht="14.25" customHeight="1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</row>
    <row r="21" spans="1:41" ht="14.25" customHeight="1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</row>
    <row r="22" spans="1:41" ht="14.25" customHeight="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</row>
    <row r="23" spans="1:41" ht="14.25" customHeight="1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V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</row>
    <row r="24" spans="1:41" ht="14.25" customHeight="1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</row>
    <row r="25" spans="1:41" ht="14.25" customHeight="1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</row>
    <row r="26" spans="1:41" ht="14.25" customHeight="1" x14ac:dyDescent="0.25">
      <c r="A26" s="45"/>
      <c r="B26" s="46" t="s">
        <v>409</v>
      </c>
      <c r="C26" s="54" t="s">
        <v>410</v>
      </c>
      <c r="D26" s="46" t="s">
        <v>411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</row>
    <row r="27" spans="1:41" ht="14.25" customHeight="1" x14ac:dyDescent="0.25">
      <c r="A27" s="45"/>
      <c r="B27" s="55" t="s">
        <v>412</v>
      </c>
      <c r="C27" s="56" t="s">
        <v>105</v>
      </c>
      <c r="D27" s="57" t="s">
        <v>413</v>
      </c>
      <c r="E27" s="58" t="s">
        <v>414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</row>
    <row r="28" spans="1:41" ht="14.25" customHeight="1" x14ac:dyDescent="0.25">
      <c r="A28" s="45"/>
      <c r="B28" s="55" t="s">
        <v>415</v>
      </c>
      <c r="C28" s="56" t="s">
        <v>416</v>
      </c>
      <c r="D28" s="57" t="s">
        <v>417</v>
      </c>
      <c r="E28" s="58" t="s">
        <v>418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</row>
    <row r="29" spans="1:41" ht="14.25" customHeight="1" x14ac:dyDescent="0.25">
      <c r="A29" s="45"/>
      <c r="B29" s="55" t="s">
        <v>419</v>
      </c>
      <c r="C29" s="56" t="s">
        <v>420</v>
      </c>
      <c r="D29" s="57" t="s">
        <v>421</v>
      </c>
      <c r="E29" s="58" t="s">
        <v>422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</row>
    <row r="30" spans="1:41" ht="14.25" customHeight="1" x14ac:dyDescent="0.25">
      <c r="A30" s="45"/>
      <c r="B30" s="50" t="s">
        <v>54</v>
      </c>
      <c r="C30" s="56" t="s">
        <v>54</v>
      </c>
      <c r="D30" s="50" t="s">
        <v>54</v>
      </c>
      <c r="E30" s="50" t="s">
        <v>54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</row>
    <row r="31" spans="1:41" ht="14.2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</row>
    <row r="32" spans="1:41" ht="14.25" customHeight="1" x14ac:dyDescent="0.25">
      <c r="A32" s="45"/>
      <c r="B32" s="46" t="s">
        <v>423</v>
      </c>
      <c r="C32" s="54" t="s">
        <v>424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</row>
    <row r="33" spans="1:41" ht="14.25" customHeight="1" x14ac:dyDescent="0.25">
      <c r="A33" s="45"/>
      <c r="B33" s="55" t="s">
        <v>425</v>
      </c>
      <c r="C33" s="59" t="s">
        <v>426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</row>
    <row r="34" spans="1:41" ht="14.25" customHeight="1" x14ac:dyDescent="0.25">
      <c r="A34" s="45"/>
      <c r="B34" s="55" t="s">
        <v>427</v>
      </c>
      <c r="C34" s="59" t="s">
        <v>428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</row>
    <row r="35" spans="1:41" ht="14.25" customHeight="1" x14ac:dyDescent="0.25">
      <c r="A35" s="45"/>
      <c r="B35" s="55" t="s">
        <v>429</v>
      </c>
      <c r="C35" s="59" t="s">
        <v>430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</row>
    <row r="36" spans="1:41" ht="14.25" customHeight="1" x14ac:dyDescent="0.25">
      <c r="A36" s="45"/>
      <c r="B36" s="55" t="s">
        <v>431</v>
      </c>
      <c r="C36" s="59" t="s">
        <v>432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</row>
    <row r="37" spans="1:41" ht="14.25" customHeight="1" x14ac:dyDescent="0.25">
      <c r="A37" s="45"/>
      <c r="B37" s="55" t="s">
        <v>433</v>
      </c>
      <c r="C37" s="59" t="s">
        <v>434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</row>
    <row r="38" spans="1:41" ht="14.25" customHeight="1" x14ac:dyDescent="0.25">
      <c r="A38" s="45"/>
      <c r="B38" s="55" t="s">
        <v>435</v>
      </c>
      <c r="C38" s="59" t="s">
        <v>436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</row>
    <row r="39" spans="1:41" ht="14.25" customHeight="1" x14ac:dyDescent="0.25">
      <c r="A39" s="45"/>
      <c r="B39" s="55" t="s">
        <v>437</v>
      </c>
      <c r="C39" s="59" t="s">
        <v>438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</row>
    <row r="40" spans="1:41" ht="14.25" customHeight="1" x14ac:dyDescent="0.25">
      <c r="A40" s="45"/>
      <c r="B40" s="55" t="s">
        <v>439</v>
      </c>
      <c r="C40" s="59" t="s">
        <v>440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</row>
    <row r="41" spans="1:41" ht="14.25" customHeight="1" x14ac:dyDescent="0.25">
      <c r="A41" s="45"/>
      <c r="B41" s="55" t="s">
        <v>441</v>
      </c>
      <c r="C41" s="59" t="s">
        <v>442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</row>
    <row r="42" spans="1:41" ht="14.25" customHeight="1" x14ac:dyDescent="0.25">
      <c r="A42" s="45"/>
      <c r="B42" s="50" t="s">
        <v>54</v>
      </c>
      <c r="C42" s="60" t="s">
        <v>54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</row>
    <row r="43" spans="1:41" ht="14.2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</row>
    <row r="44" spans="1:41" ht="14.2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</row>
    <row r="45" spans="1:41" ht="14.2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</row>
    <row r="46" spans="1:41" ht="14.2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</row>
    <row r="47" spans="1:41" ht="14.2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</row>
    <row r="48" spans="1:41" ht="14.2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</row>
    <row r="49" spans="1:41" ht="14.2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</row>
    <row r="50" spans="1:41" ht="14.2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</row>
    <row r="51" spans="1:41" ht="14.2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</row>
    <row r="52" spans="1:41" ht="14.2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</row>
    <row r="53" spans="1:41" ht="14.2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</row>
    <row r="54" spans="1:41" ht="14.2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</row>
    <row r="55" spans="1:41" ht="14.2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</row>
    <row r="56" spans="1:41" ht="14.2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</row>
    <row r="57" spans="1:41" ht="14.25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</row>
    <row r="58" spans="1:41" ht="14.2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</row>
    <row r="59" spans="1:41" ht="14.25" customHeight="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</row>
    <row r="60" spans="1:41" ht="14.25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</row>
    <row r="61" spans="1:41" ht="14.25" customHeigh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</row>
    <row r="62" spans="1:41" ht="14.25" customHeigh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</row>
    <row r="63" spans="1:41" ht="14.25" customHeigh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</row>
    <row r="64" spans="1:41" ht="14.25" customHeight="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</row>
    <row r="65" spans="1:41" ht="14.25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</row>
    <row r="66" spans="1:41" ht="14.25" customHeight="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</row>
    <row r="67" spans="1:41" ht="14.25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</row>
    <row r="68" spans="1:41" ht="14.25" customHeigh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</row>
    <row r="69" spans="1:41" ht="14.25" customHeight="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</row>
    <row r="70" spans="1:41" ht="14.25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</row>
    <row r="71" spans="1:41" ht="14.25" customHeigh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</row>
    <row r="72" spans="1:41" ht="14.25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</row>
    <row r="73" spans="1:41" ht="14.25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</row>
    <row r="74" spans="1:41" ht="14.25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</row>
    <row r="75" spans="1:41" ht="14.2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</row>
    <row r="76" spans="1:41" ht="14.2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</row>
    <row r="77" spans="1:41" ht="14.2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</row>
    <row r="78" spans="1:41" ht="14.2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</row>
    <row r="79" spans="1:41" ht="14.2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</row>
    <row r="80" spans="1:41" ht="14.2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</row>
    <row r="81" spans="1:41" ht="14.25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</row>
    <row r="82" spans="1:41" ht="14.25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</row>
    <row r="83" spans="1:41" ht="14.25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</row>
    <row r="84" spans="1:41" ht="14.25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</row>
    <row r="85" spans="1:41" ht="14.25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</row>
    <row r="86" spans="1:41" ht="14.25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</row>
    <row r="87" spans="1:41" ht="14.25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</row>
    <row r="88" spans="1:41" ht="14.25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</row>
    <row r="89" spans="1:41" ht="14.25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</row>
    <row r="90" spans="1:41" ht="14.25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</row>
    <row r="91" spans="1:41" ht="14.25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</row>
    <row r="92" spans="1:41" ht="14.25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</row>
    <row r="93" spans="1:41" ht="14.25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</row>
    <row r="94" spans="1:41" ht="14.25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</row>
    <row r="95" spans="1:41" ht="14.25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</row>
    <row r="96" spans="1:41" ht="14.25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</row>
    <row r="97" spans="1:41" ht="14.25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</row>
    <row r="98" spans="1:41" ht="14.25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</row>
    <row r="99" spans="1:41" ht="14.25" customHeight="1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</row>
    <row r="100" spans="1:41" ht="14.25" customHeight="1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</row>
    <row r="101" spans="1:41" ht="14.25" customHeight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</row>
    <row r="102" spans="1:41" ht="14.25" customHeight="1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</row>
    <row r="103" spans="1:41" ht="14.25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</row>
    <row r="104" spans="1:41" ht="14.25" customHeight="1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</row>
    <row r="105" spans="1:41" ht="14.25" customHeight="1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</row>
    <row r="106" spans="1:41" ht="14.25" customHeight="1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</row>
    <row r="107" spans="1:41" ht="14.25" customHeight="1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</row>
    <row r="108" spans="1:41" ht="14.25" customHeight="1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</row>
    <row r="109" spans="1:41" ht="14.25" customHeight="1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</row>
    <row r="110" spans="1:41" ht="14.25" customHeight="1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</row>
    <row r="111" spans="1:41" ht="14.25" customHeight="1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</row>
    <row r="112" spans="1:41" ht="14.25" customHeight="1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</row>
    <row r="113" spans="1:41" ht="14.25" customHeight="1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</row>
    <row r="114" spans="1:41" ht="14.25" customHeight="1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</row>
    <row r="115" spans="1:41" ht="14.25" customHeight="1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</row>
    <row r="116" spans="1:41" ht="14.25" customHeight="1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</row>
    <row r="117" spans="1:41" ht="14.25" customHeight="1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</row>
    <row r="118" spans="1:41" ht="14.25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</row>
    <row r="119" spans="1:41" ht="14.25" customHeight="1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</row>
    <row r="120" spans="1:41" ht="14.25" customHeight="1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</row>
    <row r="121" spans="1:41" ht="14.25" customHeight="1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</row>
    <row r="122" spans="1:41" ht="14.25" customHeight="1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</row>
    <row r="123" spans="1:41" ht="14.25" customHeight="1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</row>
    <row r="124" spans="1:41" ht="14.25" customHeight="1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</row>
    <row r="125" spans="1:41" ht="14.2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</row>
    <row r="126" spans="1:41" ht="14.2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</row>
    <row r="127" spans="1:41" ht="14.2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</row>
    <row r="128" spans="1:41" ht="14.25" customHeight="1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</row>
    <row r="129" spans="1:41" ht="14.25" customHeight="1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</row>
    <row r="130" spans="1:41" ht="14.25" customHeight="1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</row>
    <row r="131" spans="1:41" ht="14.25" customHeight="1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</row>
    <row r="132" spans="1:41" ht="14.25" customHeight="1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</row>
    <row r="133" spans="1:41" ht="14.25" customHeight="1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</row>
    <row r="134" spans="1:41" ht="14.25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</row>
    <row r="135" spans="1:41" ht="14.25" customHeight="1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</row>
    <row r="136" spans="1:41" ht="14.25" customHeight="1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</row>
    <row r="137" spans="1:41" ht="14.25" customHeight="1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</row>
    <row r="138" spans="1:41" ht="14.25" customHeight="1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</row>
    <row r="139" spans="1:41" ht="14.25" customHeight="1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</row>
    <row r="140" spans="1:41" ht="14.25" customHeight="1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</row>
    <row r="141" spans="1:41" ht="14.25" customHeight="1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</row>
    <row r="142" spans="1:41" ht="14.25" customHeight="1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</row>
    <row r="143" spans="1:41" ht="14.25" customHeight="1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</row>
    <row r="144" spans="1:41" ht="14.25" customHeight="1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</row>
    <row r="145" spans="1:41" ht="14.25" customHeight="1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</row>
    <row r="146" spans="1:41" ht="14.2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</row>
    <row r="147" spans="1:41" ht="14.25" customHeight="1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</row>
    <row r="148" spans="1:41" ht="14.25" customHeight="1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</row>
    <row r="149" spans="1:41" ht="14.25" customHeight="1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</row>
    <row r="150" spans="1:41" ht="14.25" customHeight="1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</row>
    <row r="151" spans="1:41" ht="14.25" customHeight="1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</row>
    <row r="152" spans="1:41" ht="14.25" customHeight="1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</row>
    <row r="153" spans="1:41" ht="14.25" customHeight="1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</row>
    <row r="154" spans="1:41" ht="14.25" customHeight="1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</row>
    <row r="155" spans="1:41" ht="14.25" customHeight="1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</row>
    <row r="156" spans="1:41" ht="14.25" customHeight="1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</row>
    <row r="157" spans="1:41" ht="14.25" customHeight="1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</row>
    <row r="158" spans="1:41" ht="14.25" customHeight="1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</row>
    <row r="159" spans="1:41" ht="14.25" customHeight="1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</row>
    <row r="160" spans="1:41" ht="14.25" customHeight="1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</row>
    <row r="161" spans="1:41" ht="14.25" customHeight="1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</row>
    <row r="162" spans="1:41" ht="14.25" customHeight="1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</row>
    <row r="163" spans="1:41" ht="14.25" customHeight="1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</row>
    <row r="164" spans="1:41" ht="14.25" customHeight="1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</row>
    <row r="165" spans="1:41" ht="14.25" customHeight="1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</row>
    <row r="166" spans="1:41" ht="14.25" customHeight="1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</row>
    <row r="167" spans="1:41" ht="14.25" customHeight="1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</row>
    <row r="168" spans="1:41" ht="14.25" customHeight="1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</row>
    <row r="169" spans="1:41" ht="14.25" customHeight="1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</row>
    <row r="170" spans="1:41" ht="14.25" customHeight="1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</row>
    <row r="171" spans="1:41" ht="14.25" customHeight="1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</row>
    <row r="172" spans="1:41" ht="14.25" customHeight="1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</row>
    <row r="173" spans="1:41" ht="14.25" customHeight="1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</row>
    <row r="174" spans="1:41" ht="14.25" customHeight="1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</row>
    <row r="175" spans="1:41" ht="14.25" customHeight="1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</row>
    <row r="176" spans="1:41" ht="14.25" customHeight="1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</row>
    <row r="177" spans="1:41" ht="14.25" customHeight="1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</row>
    <row r="178" spans="1:41" ht="14.25" customHeight="1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</row>
    <row r="179" spans="1:41" ht="14.25" customHeight="1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</row>
    <row r="180" spans="1:41" ht="14.25" customHeight="1" x14ac:dyDescent="0.25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</row>
    <row r="181" spans="1:41" ht="14.25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</row>
    <row r="182" spans="1:41" ht="14.25" customHeight="1" x14ac:dyDescent="0.25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</row>
    <row r="183" spans="1:41" ht="14.25" customHeight="1" x14ac:dyDescent="0.25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</row>
    <row r="184" spans="1:41" ht="14.25" customHeight="1" x14ac:dyDescent="0.25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</row>
    <row r="185" spans="1:41" ht="14.25" customHeight="1" x14ac:dyDescent="0.25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</row>
    <row r="186" spans="1:41" ht="14.25" customHeight="1" x14ac:dyDescent="0.25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</row>
    <row r="187" spans="1:41" ht="14.25" customHeight="1" x14ac:dyDescent="0.25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</row>
    <row r="188" spans="1:41" ht="14.25" customHeight="1" x14ac:dyDescent="0.25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</row>
    <row r="189" spans="1:41" ht="14.25" customHeight="1" x14ac:dyDescent="0.25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</row>
    <row r="190" spans="1:41" ht="14.25" customHeight="1" x14ac:dyDescent="0.25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</row>
    <row r="191" spans="1:41" ht="14.25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</row>
    <row r="192" spans="1:41" ht="14.25" customHeight="1" x14ac:dyDescent="0.25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</row>
    <row r="193" spans="1:41" ht="14.25" customHeight="1" x14ac:dyDescent="0.25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</row>
    <row r="194" spans="1:41" ht="14.25" customHeight="1" x14ac:dyDescent="0.25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</row>
    <row r="195" spans="1:41" ht="14.25" customHeight="1" x14ac:dyDescent="0.25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</row>
    <row r="196" spans="1:41" ht="14.25" customHeight="1" x14ac:dyDescent="0.25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</row>
    <row r="197" spans="1:41" ht="14.25" customHeight="1" x14ac:dyDescent="0.25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</row>
    <row r="198" spans="1:41" ht="14.25" customHeight="1" x14ac:dyDescent="0.25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</row>
    <row r="199" spans="1:41" ht="14.25" customHeight="1" x14ac:dyDescent="0.25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</row>
    <row r="200" spans="1:41" ht="14.25" customHeight="1" x14ac:dyDescent="0.25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</row>
    <row r="201" spans="1:41" ht="14.25" customHeight="1" x14ac:dyDescent="0.25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</row>
    <row r="202" spans="1:41" ht="14.25" customHeight="1" x14ac:dyDescent="0.25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</row>
    <row r="203" spans="1:41" ht="14.25" customHeight="1" x14ac:dyDescent="0.25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</row>
    <row r="204" spans="1:41" ht="14.25" customHeight="1" x14ac:dyDescent="0.25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</row>
    <row r="205" spans="1:41" ht="14.25" customHeight="1" x14ac:dyDescent="0.25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</row>
    <row r="206" spans="1:41" ht="14.25" customHeight="1" x14ac:dyDescent="0.25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</row>
    <row r="207" spans="1:41" ht="14.25" customHeight="1" x14ac:dyDescent="0.25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</row>
    <row r="208" spans="1:41" ht="14.25" customHeight="1" x14ac:dyDescent="0.25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</row>
    <row r="209" spans="1:41" ht="14.25" customHeight="1" x14ac:dyDescent="0.2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</row>
    <row r="210" spans="1:41" ht="14.25" customHeight="1" x14ac:dyDescent="0.25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</row>
    <row r="211" spans="1:41" ht="14.25" customHeight="1" x14ac:dyDescent="0.25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</row>
    <row r="212" spans="1:41" ht="14.25" customHeight="1" x14ac:dyDescent="0.25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</row>
    <row r="213" spans="1:41" ht="14.25" customHeight="1" x14ac:dyDescent="0.25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</row>
    <row r="214" spans="1:41" ht="14.25" customHeight="1" x14ac:dyDescent="0.25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</row>
    <row r="215" spans="1:41" ht="14.25" customHeight="1" x14ac:dyDescent="0.25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</row>
    <row r="216" spans="1:41" ht="14.25" customHeight="1" x14ac:dyDescent="0.25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</row>
    <row r="217" spans="1:41" ht="14.25" customHeight="1" x14ac:dyDescent="0.25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</row>
    <row r="218" spans="1:41" ht="14.25" customHeight="1" x14ac:dyDescent="0.25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</row>
    <row r="219" spans="1:41" ht="14.25" customHeight="1" x14ac:dyDescent="0.25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</row>
    <row r="220" spans="1:41" ht="14.25" customHeight="1" x14ac:dyDescent="0.25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</row>
    <row r="221" spans="1:41" ht="14.25" customHeight="1" x14ac:dyDescent="0.25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</row>
    <row r="222" spans="1:41" ht="14.25" customHeight="1" x14ac:dyDescent="0.25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</row>
    <row r="223" spans="1:41" ht="14.25" customHeight="1" x14ac:dyDescent="0.25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</row>
    <row r="224" spans="1:41" ht="14.25" customHeight="1" x14ac:dyDescent="0.25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</row>
    <row r="225" spans="1:41" ht="14.25" customHeight="1" x14ac:dyDescent="0.25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</row>
    <row r="226" spans="1:41" ht="14.25" customHeight="1" x14ac:dyDescent="0.25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</row>
    <row r="227" spans="1:41" ht="14.25" customHeight="1" x14ac:dyDescent="0.25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</row>
    <row r="228" spans="1:41" ht="14.25" customHeight="1" x14ac:dyDescent="0.25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</row>
    <row r="229" spans="1:41" ht="14.25" customHeight="1" x14ac:dyDescent="0.25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</row>
    <row r="230" spans="1:41" ht="14.25" customHeight="1" x14ac:dyDescent="0.25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</row>
    <row r="231" spans="1:41" ht="14.25" customHeight="1" x14ac:dyDescent="0.25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</row>
    <row r="232" spans="1:41" ht="14.25" customHeight="1" x14ac:dyDescent="0.25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</row>
    <row r="233" spans="1:41" ht="14.25" customHeight="1" x14ac:dyDescent="0.25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</row>
    <row r="234" spans="1:41" ht="14.25" customHeight="1" x14ac:dyDescent="0.25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</row>
    <row r="235" spans="1:41" ht="14.25" customHeight="1" x14ac:dyDescent="0.2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</row>
    <row r="236" spans="1:41" ht="14.25" customHeight="1" x14ac:dyDescent="0.25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</row>
    <row r="237" spans="1:41" ht="14.25" customHeight="1" x14ac:dyDescent="0.25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</row>
    <row r="238" spans="1:41" ht="14.25" customHeight="1" x14ac:dyDescent="0.25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</row>
    <row r="239" spans="1:41" ht="14.25" customHeight="1" x14ac:dyDescent="0.25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</row>
    <row r="240" spans="1:41" ht="14.25" customHeight="1" x14ac:dyDescent="0.25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</row>
    <row r="241" spans="1:41" ht="14.25" customHeight="1" x14ac:dyDescent="0.25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</row>
    <row r="242" spans="1:41" ht="14.25" customHeight="1" x14ac:dyDescent="0.25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</row>
    <row r="243" spans="1:41" ht="14.25" customHeight="1" x14ac:dyDescent="0.25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</row>
    <row r="244" spans="1:41" ht="14.25" customHeight="1" x14ac:dyDescent="0.25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</row>
    <row r="245" spans="1:41" ht="14.25" customHeight="1" x14ac:dyDescent="0.2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</row>
    <row r="246" spans="1:41" ht="14.25" customHeight="1" x14ac:dyDescent="0.25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</row>
    <row r="247" spans="1:41" ht="14.25" customHeight="1" x14ac:dyDescent="0.25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</row>
    <row r="248" spans="1:41" ht="14.25" customHeight="1" x14ac:dyDescent="0.25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</row>
    <row r="249" spans="1:41" ht="14.25" customHeight="1" x14ac:dyDescent="0.25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</row>
    <row r="250" spans="1:41" ht="14.25" customHeight="1" x14ac:dyDescent="0.25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</row>
    <row r="251" spans="1:41" ht="14.2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</row>
    <row r="252" spans="1:41" ht="14.25" customHeight="1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</row>
    <row r="253" spans="1:41" ht="14.25" customHeight="1" x14ac:dyDescent="0.25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</row>
    <row r="254" spans="1:41" ht="14.25" customHeight="1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</row>
    <row r="255" spans="1:41" ht="14.25" customHeight="1" x14ac:dyDescent="0.2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</row>
    <row r="256" spans="1:41" ht="14.2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</row>
    <row r="257" spans="1:41" ht="14.25" customHeight="1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</row>
    <row r="258" spans="1:41" ht="14.2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</row>
    <row r="259" spans="1:41" ht="14.25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</row>
    <row r="260" spans="1:41" ht="14.25" customHeight="1" x14ac:dyDescent="0.25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</row>
    <row r="261" spans="1:41" ht="14.25" customHeight="1" x14ac:dyDescent="0.25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</row>
    <row r="262" spans="1:41" ht="14.25" customHeight="1" x14ac:dyDescent="0.25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</row>
    <row r="263" spans="1:41" ht="14.25" customHeight="1" x14ac:dyDescent="0.25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</row>
    <row r="264" spans="1:41" ht="14.25" customHeight="1" x14ac:dyDescent="0.25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</row>
    <row r="265" spans="1:41" ht="14.25" customHeight="1" x14ac:dyDescent="0.2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</row>
    <row r="266" spans="1:41" ht="14.25" customHeight="1" x14ac:dyDescent="0.25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</row>
    <row r="267" spans="1:41" ht="14.25" customHeight="1" x14ac:dyDescent="0.25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</row>
    <row r="268" spans="1:41" ht="14.25" customHeight="1" x14ac:dyDescent="0.25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</row>
    <row r="269" spans="1:41" ht="14.25" customHeight="1" x14ac:dyDescent="0.25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</row>
    <row r="270" spans="1:41" ht="14.25" customHeight="1" x14ac:dyDescent="0.25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</row>
    <row r="271" spans="1:41" ht="14.25" customHeight="1" x14ac:dyDescent="0.25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</row>
    <row r="272" spans="1:41" ht="14.25" customHeight="1" x14ac:dyDescent="0.25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</row>
    <row r="273" spans="1:41" ht="14.25" customHeight="1" x14ac:dyDescent="0.25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</row>
    <row r="274" spans="1:41" ht="14.25" customHeight="1" x14ac:dyDescent="0.25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</row>
    <row r="275" spans="1:41" ht="14.25" customHeight="1" x14ac:dyDescent="0.2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</row>
    <row r="276" spans="1:41" ht="14.25" customHeight="1" x14ac:dyDescent="0.25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</row>
    <row r="277" spans="1:41" ht="14.25" customHeight="1" x14ac:dyDescent="0.25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</row>
    <row r="278" spans="1:41" ht="14.25" customHeight="1" x14ac:dyDescent="0.25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</row>
    <row r="279" spans="1:41" ht="14.25" customHeight="1" x14ac:dyDescent="0.25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</row>
    <row r="280" spans="1:41" ht="14.25" customHeight="1" x14ac:dyDescent="0.25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</row>
    <row r="281" spans="1:41" ht="14.25" customHeight="1" x14ac:dyDescent="0.25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</row>
    <row r="282" spans="1:41" ht="14.25" customHeight="1" x14ac:dyDescent="0.25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</row>
    <row r="283" spans="1:41" ht="14.25" customHeight="1" x14ac:dyDescent="0.25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</row>
    <row r="284" spans="1:41" ht="14.25" customHeight="1" x14ac:dyDescent="0.25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</row>
    <row r="285" spans="1:41" ht="14.25" customHeight="1" x14ac:dyDescent="0.2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</row>
    <row r="286" spans="1:41" ht="14.25" customHeight="1" x14ac:dyDescent="0.25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</row>
    <row r="287" spans="1:41" ht="14.25" customHeight="1" x14ac:dyDescent="0.25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</row>
    <row r="288" spans="1:41" ht="14.25" customHeight="1" x14ac:dyDescent="0.25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</row>
    <row r="289" spans="1:41" ht="14.25" customHeight="1" x14ac:dyDescent="0.25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</row>
    <row r="290" spans="1:41" ht="14.25" customHeight="1" x14ac:dyDescent="0.25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</row>
    <row r="291" spans="1:41" ht="14.25" customHeight="1" x14ac:dyDescent="0.25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</row>
    <row r="292" spans="1:41" ht="14.25" customHeight="1" x14ac:dyDescent="0.25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</row>
    <row r="293" spans="1:41" ht="14.25" customHeight="1" x14ac:dyDescent="0.2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</row>
    <row r="294" spans="1:41" ht="14.25" customHeight="1" x14ac:dyDescent="0.25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</row>
    <row r="295" spans="1:41" ht="14.25" customHeight="1" x14ac:dyDescent="0.2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</row>
    <row r="296" spans="1:41" ht="14.25" customHeight="1" x14ac:dyDescent="0.25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</row>
    <row r="297" spans="1:41" ht="14.25" customHeight="1" x14ac:dyDescent="0.25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</row>
    <row r="298" spans="1:41" ht="14.25" customHeight="1" x14ac:dyDescent="0.25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</row>
    <row r="299" spans="1:41" ht="14.25" customHeight="1" x14ac:dyDescent="0.25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</row>
    <row r="300" spans="1:41" ht="14.25" customHeight="1" x14ac:dyDescent="0.25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</row>
    <row r="301" spans="1:41" ht="14.25" customHeight="1" x14ac:dyDescent="0.25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</row>
    <row r="302" spans="1:41" ht="14.25" customHeight="1" x14ac:dyDescent="0.25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</row>
    <row r="303" spans="1:41" ht="14.25" customHeight="1" x14ac:dyDescent="0.25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</row>
    <row r="304" spans="1:41" ht="14.25" customHeight="1" x14ac:dyDescent="0.25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</row>
    <row r="305" spans="1:41" ht="14.25" customHeight="1" x14ac:dyDescent="0.2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</row>
    <row r="306" spans="1:41" ht="14.25" customHeight="1" x14ac:dyDescent="0.25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</row>
    <row r="307" spans="1:41" ht="14.25" customHeight="1" x14ac:dyDescent="0.25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</row>
    <row r="308" spans="1:41" ht="14.25" customHeight="1" x14ac:dyDescent="0.25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</row>
    <row r="309" spans="1:41" ht="14.25" customHeight="1" x14ac:dyDescent="0.25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</row>
    <row r="310" spans="1:41" ht="14.25" customHeight="1" x14ac:dyDescent="0.25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</row>
    <row r="311" spans="1:41" ht="14.25" customHeight="1" x14ac:dyDescent="0.25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</row>
    <row r="312" spans="1:41" ht="14.25" customHeight="1" x14ac:dyDescent="0.25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</row>
    <row r="313" spans="1:41" ht="14.25" customHeight="1" x14ac:dyDescent="0.25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</row>
    <row r="314" spans="1:41" ht="14.25" customHeight="1" x14ac:dyDescent="0.25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</row>
    <row r="315" spans="1:41" ht="14.25" customHeight="1" x14ac:dyDescent="0.2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</row>
    <row r="316" spans="1:41" ht="14.25" customHeight="1" x14ac:dyDescent="0.25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</row>
    <row r="317" spans="1:41" ht="14.25" customHeight="1" x14ac:dyDescent="0.25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</row>
    <row r="318" spans="1:41" ht="14.25" customHeight="1" x14ac:dyDescent="0.25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</row>
    <row r="319" spans="1:41" ht="14.25" customHeight="1" x14ac:dyDescent="0.25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</row>
    <row r="320" spans="1:41" ht="14.25" customHeight="1" x14ac:dyDescent="0.25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</row>
    <row r="321" spans="1:41" ht="14.25" customHeight="1" x14ac:dyDescent="0.25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</row>
    <row r="322" spans="1:41" ht="14.25" customHeight="1" x14ac:dyDescent="0.25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</row>
    <row r="323" spans="1:41" ht="14.25" customHeight="1" x14ac:dyDescent="0.25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</row>
    <row r="324" spans="1:41" ht="14.25" customHeight="1" x14ac:dyDescent="0.25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</row>
    <row r="325" spans="1:41" ht="14.25" customHeight="1" x14ac:dyDescent="0.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</row>
    <row r="326" spans="1:41" ht="14.25" customHeight="1" x14ac:dyDescent="0.25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</row>
    <row r="327" spans="1:41" ht="14.25" customHeight="1" x14ac:dyDescent="0.25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</row>
    <row r="328" spans="1:41" ht="14.25" customHeight="1" x14ac:dyDescent="0.25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</row>
    <row r="329" spans="1:41" ht="14.25" customHeight="1" x14ac:dyDescent="0.25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</row>
    <row r="330" spans="1:41" ht="14.25" customHeight="1" x14ac:dyDescent="0.25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</row>
    <row r="331" spans="1:41" ht="14.25" customHeight="1" x14ac:dyDescent="0.25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</row>
    <row r="332" spans="1:41" ht="14.25" customHeight="1" x14ac:dyDescent="0.25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</row>
    <row r="333" spans="1:41" ht="14.25" customHeight="1" x14ac:dyDescent="0.25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</row>
    <row r="334" spans="1:41" ht="14.25" customHeight="1" x14ac:dyDescent="0.25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</row>
    <row r="335" spans="1:41" ht="14.25" customHeight="1" x14ac:dyDescent="0.2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</row>
    <row r="336" spans="1:41" ht="14.25" customHeight="1" x14ac:dyDescent="0.25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</row>
    <row r="337" spans="1:41" ht="14.25" customHeight="1" x14ac:dyDescent="0.25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</row>
    <row r="338" spans="1:41" ht="14.25" customHeight="1" x14ac:dyDescent="0.25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</row>
    <row r="339" spans="1:41" ht="14.25" customHeight="1" x14ac:dyDescent="0.25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</row>
    <row r="340" spans="1:41" ht="14.25" customHeight="1" x14ac:dyDescent="0.25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</row>
    <row r="341" spans="1:41" ht="14.25" customHeight="1" x14ac:dyDescent="0.25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</row>
    <row r="342" spans="1:41" ht="14.25" customHeight="1" x14ac:dyDescent="0.25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</row>
    <row r="343" spans="1:41" ht="14.25" customHeight="1" x14ac:dyDescent="0.25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</row>
    <row r="344" spans="1:41" ht="14.25" customHeight="1" x14ac:dyDescent="0.25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</row>
    <row r="345" spans="1:41" ht="14.25" customHeight="1" x14ac:dyDescent="0.2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</row>
    <row r="346" spans="1:41" ht="14.25" customHeight="1" x14ac:dyDescent="0.25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</row>
    <row r="347" spans="1:41" ht="14.25" customHeight="1" x14ac:dyDescent="0.25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</row>
    <row r="348" spans="1:41" ht="14.25" customHeight="1" x14ac:dyDescent="0.25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</row>
    <row r="349" spans="1:41" ht="14.25" customHeight="1" x14ac:dyDescent="0.25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</row>
    <row r="350" spans="1:41" ht="14.25" customHeight="1" x14ac:dyDescent="0.25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</row>
    <row r="351" spans="1:41" ht="14.25" customHeight="1" x14ac:dyDescent="0.25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</row>
    <row r="352" spans="1:41" ht="14.25" customHeight="1" x14ac:dyDescent="0.25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</row>
    <row r="353" spans="1:41" ht="14.25" customHeight="1" x14ac:dyDescent="0.25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</row>
    <row r="354" spans="1:41" ht="14.25" customHeight="1" x14ac:dyDescent="0.25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</row>
    <row r="355" spans="1:41" ht="14.25" customHeight="1" x14ac:dyDescent="0.2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</row>
    <row r="356" spans="1:41" ht="14.25" customHeight="1" x14ac:dyDescent="0.25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</row>
    <row r="357" spans="1:41" ht="14.25" customHeight="1" x14ac:dyDescent="0.25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</row>
    <row r="358" spans="1:41" ht="14.25" customHeight="1" x14ac:dyDescent="0.25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</row>
    <row r="359" spans="1:41" ht="14.25" customHeight="1" x14ac:dyDescent="0.25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</row>
    <row r="360" spans="1:41" ht="14.25" customHeight="1" x14ac:dyDescent="0.25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</row>
    <row r="361" spans="1:41" ht="14.25" customHeight="1" x14ac:dyDescent="0.25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</row>
    <row r="362" spans="1:41" ht="14.25" customHeight="1" x14ac:dyDescent="0.25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</row>
    <row r="363" spans="1:41" ht="14.25" customHeight="1" x14ac:dyDescent="0.25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</row>
    <row r="364" spans="1:41" ht="14.25" customHeight="1" x14ac:dyDescent="0.25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</row>
    <row r="365" spans="1:41" ht="14.25" customHeight="1" x14ac:dyDescent="0.2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</row>
    <row r="366" spans="1:41" ht="14.25" customHeight="1" x14ac:dyDescent="0.25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</row>
    <row r="367" spans="1:41" ht="14.25" customHeight="1" x14ac:dyDescent="0.25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</row>
    <row r="368" spans="1:41" ht="14.25" customHeight="1" x14ac:dyDescent="0.25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</row>
    <row r="369" spans="1:41" ht="14.25" customHeight="1" x14ac:dyDescent="0.25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</row>
    <row r="370" spans="1:41" ht="14.25" customHeight="1" x14ac:dyDescent="0.25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</row>
    <row r="371" spans="1:41" ht="14.25" customHeight="1" x14ac:dyDescent="0.25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</row>
    <row r="372" spans="1:41" ht="14.25" customHeight="1" x14ac:dyDescent="0.25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</row>
    <row r="373" spans="1:41" ht="14.25" customHeight="1" x14ac:dyDescent="0.25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</row>
    <row r="374" spans="1:41" ht="14.25" customHeight="1" x14ac:dyDescent="0.25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</row>
    <row r="375" spans="1:41" ht="14.25" customHeight="1" x14ac:dyDescent="0.2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</row>
    <row r="376" spans="1:41" ht="14.25" customHeight="1" x14ac:dyDescent="0.25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</row>
    <row r="377" spans="1:41" ht="14.25" customHeight="1" x14ac:dyDescent="0.25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</row>
    <row r="378" spans="1:41" ht="14.25" customHeight="1" x14ac:dyDescent="0.25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</row>
    <row r="379" spans="1:41" ht="14.25" customHeight="1" x14ac:dyDescent="0.25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</row>
    <row r="380" spans="1:41" ht="14.25" customHeight="1" x14ac:dyDescent="0.25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</row>
    <row r="381" spans="1:41" ht="14.25" customHeight="1" x14ac:dyDescent="0.25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</row>
    <row r="382" spans="1:41" ht="14.25" customHeight="1" x14ac:dyDescent="0.25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</row>
    <row r="383" spans="1:41" ht="14.25" customHeight="1" x14ac:dyDescent="0.25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</row>
    <row r="384" spans="1:41" ht="14.25" customHeight="1" x14ac:dyDescent="0.25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</row>
    <row r="385" spans="1:41" ht="14.25" customHeight="1" x14ac:dyDescent="0.2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</row>
    <row r="386" spans="1:41" ht="14.25" customHeight="1" x14ac:dyDescent="0.25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</row>
    <row r="387" spans="1:41" ht="14.25" customHeight="1" x14ac:dyDescent="0.25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</row>
    <row r="388" spans="1:41" ht="14.25" customHeight="1" x14ac:dyDescent="0.25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</row>
    <row r="389" spans="1:41" ht="14.25" customHeight="1" x14ac:dyDescent="0.25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</row>
    <row r="390" spans="1:41" ht="14.25" customHeight="1" x14ac:dyDescent="0.25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</row>
    <row r="391" spans="1:41" ht="14.25" customHeight="1" x14ac:dyDescent="0.25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</row>
    <row r="392" spans="1:41" ht="14.25" customHeight="1" x14ac:dyDescent="0.25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</row>
    <row r="393" spans="1:41" ht="14.25" customHeight="1" x14ac:dyDescent="0.25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</row>
    <row r="394" spans="1:41" ht="14.25" customHeight="1" x14ac:dyDescent="0.25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</row>
    <row r="395" spans="1:41" ht="14.25" customHeight="1" x14ac:dyDescent="0.2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</row>
    <row r="396" spans="1:41" ht="14.25" customHeight="1" x14ac:dyDescent="0.25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</row>
    <row r="397" spans="1:41" ht="14.25" customHeight="1" x14ac:dyDescent="0.25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</row>
    <row r="398" spans="1:41" ht="14.25" customHeight="1" x14ac:dyDescent="0.25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</row>
    <row r="399" spans="1:41" ht="14.25" customHeight="1" x14ac:dyDescent="0.25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</row>
    <row r="400" spans="1:41" ht="14.25" customHeight="1" x14ac:dyDescent="0.25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</row>
    <row r="401" spans="1:41" ht="14.25" customHeight="1" x14ac:dyDescent="0.25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</row>
    <row r="402" spans="1:41" ht="14.25" customHeight="1" x14ac:dyDescent="0.25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</row>
    <row r="403" spans="1:41" ht="14.25" customHeight="1" x14ac:dyDescent="0.25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</row>
    <row r="404" spans="1:41" ht="14.25" customHeight="1" x14ac:dyDescent="0.25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</row>
    <row r="405" spans="1:41" ht="14.25" customHeight="1" x14ac:dyDescent="0.2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</row>
    <row r="406" spans="1:41" ht="14.25" customHeight="1" x14ac:dyDescent="0.25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</row>
    <row r="407" spans="1:41" ht="14.25" customHeight="1" x14ac:dyDescent="0.25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</row>
    <row r="408" spans="1:41" ht="14.25" customHeight="1" x14ac:dyDescent="0.25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</row>
    <row r="409" spans="1:41" ht="14.25" customHeight="1" x14ac:dyDescent="0.25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</row>
    <row r="410" spans="1:41" ht="14.25" customHeight="1" x14ac:dyDescent="0.25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</row>
    <row r="411" spans="1:41" ht="14.25" customHeight="1" x14ac:dyDescent="0.25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</row>
    <row r="412" spans="1:41" ht="14.25" customHeight="1" x14ac:dyDescent="0.25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</row>
    <row r="413" spans="1:41" ht="14.25" customHeight="1" x14ac:dyDescent="0.25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</row>
    <row r="414" spans="1:41" ht="14.25" customHeight="1" x14ac:dyDescent="0.25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</row>
    <row r="415" spans="1:41" ht="14.25" customHeight="1" x14ac:dyDescent="0.2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</row>
    <row r="416" spans="1:41" ht="14.25" customHeight="1" x14ac:dyDescent="0.25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</row>
    <row r="417" spans="1:41" ht="14.25" customHeight="1" x14ac:dyDescent="0.25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</row>
    <row r="418" spans="1:41" ht="14.25" customHeight="1" x14ac:dyDescent="0.25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</row>
    <row r="419" spans="1:41" ht="14.25" customHeight="1" x14ac:dyDescent="0.25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</row>
    <row r="420" spans="1:41" ht="14.25" customHeight="1" x14ac:dyDescent="0.25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</row>
    <row r="421" spans="1:41" ht="14.25" customHeight="1" x14ac:dyDescent="0.25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</row>
    <row r="422" spans="1:41" ht="14.25" customHeight="1" x14ac:dyDescent="0.25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</row>
    <row r="423" spans="1:41" ht="14.25" customHeight="1" x14ac:dyDescent="0.25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</row>
    <row r="424" spans="1:41" ht="14.25" customHeight="1" x14ac:dyDescent="0.25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</row>
    <row r="425" spans="1:41" ht="14.25" customHeight="1" x14ac:dyDescent="0.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</row>
    <row r="426" spans="1:41" ht="14.25" customHeight="1" x14ac:dyDescent="0.25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</row>
    <row r="427" spans="1:41" ht="14.25" customHeight="1" x14ac:dyDescent="0.25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</row>
    <row r="428" spans="1:41" ht="14.25" customHeight="1" x14ac:dyDescent="0.25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</row>
    <row r="429" spans="1:41" ht="14.25" customHeight="1" x14ac:dyDescent="0.25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</row>
    <row r="430" spans="1:41" ht="14.25" customHeight="1" x14ac:dyDescent="0.25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</row>
    <row r="431" spans="1:41" ht="14.25" customHeight="1" x14ac:dyDescent="0.25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</row>
    <row r="432" spans="1:41" ht="14.25" customHeight="1" x14ac:dyDescent="0.25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</row>
    <row r="433" spans="1:41" ht="14.25" customHeight="1" x14ac:dyDescent="0.25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</row>
    <row r="434" spans="1:41" ht="14.25" customHeight="1" x14ac:dyDescent="0.25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</row>
    <row r="435" spans="1:41" ht="14.25" customHeight="1" x14ac:dyDescent="0.2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</row>
    <row r="436" spans="1:41" ht="14.25" customHeight="1" x14ac:dyDescent="0.25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</row>
    <row r="437" spans="1:41" ht="14.25" customHeight="1" x14ac:dyDescent="0.25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</row>
    <row r="438" spans="1:41" ht="14.25" customHeight="1" x14ac:dyDescent="0.25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</row>
    <row r="439" spans="1:41" ht="14.25" customHeight="1" x14ac:dyDescent="0.25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</row>
    <row r="440" spans="1:41" ht="14.25" customHeight="1" x14ac:dyDescent="0.25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</row>
    <row r="441" spans="1:41" ht="14.25" customHeight="1" x14ac:dyDescent="0.25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</row>
    <row r="442" spans="1:41" ht="14.25" customHeight="1" x14ac:dyDescent="0.25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</row>
    <row r="443" spans="1:41" ht="14.25" customHeight="1" x14ac:dyDescent="0.25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</row>
    <row r="444" spans="1:41" ht="14.25" customHeight="1" x14ac:dyDescent="0.25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</row>
    <row r="445" spans="1:41" ht="14.25" customHeight="1" x14ac:dyDescent="0.2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</row>
    <row r="446" spans="1:41" ht="14.25" customHeight="1" x14ac:dyDescent="0.25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</row>
    <row r="447" spans="1:41" ht="14.25" customHeight="1" x14ac:dyDescent="0.25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</row>
    <row r="448" spans="1:41" ht="14.25" customHeight="1" x14ac:dyDescent="0.25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</row>
    <row r="449" spans="1:41" ht="14.25" customHeight="1" x14ac:dyDescent="0.25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</row>
    <row r="450" spans="1:41" ht="14.25" customHeight="1" x14ac:dyDescent="0.25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</row>
    <row r="451" spans="1:41" ht="14.25" customHeight="1" x14ac:dyDescent="0.25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</row>
    <row r="452" spans="1:41" ht="14.25" customHeight="1" x14ac:dyDescent="0.25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</row>
    <row r="453" spans="1:41" ht="14.25" customHeight="1" x14ac:dyDescent="0.25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</row>
    <row r="454" spans="1:41" ht="14.25" customHeight="1" x14ac:dyDescent="0.25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</row>
    <row r="455" spans="1:41" ht="14.25" customHeight="1" x14ac:dyDescent="0.2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</row>
    <row r="456" spans="1:41" ht="14.25" customHeight="1" x14ac:dyDescent="0.25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</row>
    <row r="457" spans="1:41" ht="14.25" customHeight="1" x14ac:dyDescent="0.25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</row>
    <row r="458" spans="1:41" ht="14.25" customHeight="1" x14ac:dyDescent="0.25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</row>
    <row r="459" spans="1:41" ht="14.25" customHeight="1" x14ac:dyDescent="0.25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</row>
    <row r="460" spans="1:41" ht="14.25" customHeight="1" x14ac:dyDescent="0.25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</row>
    <row r="461" spans="1:41" ht="14.25" customHeight="1" x14ac:dyDescent="0.25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</row>
    <row r="462" spans="1:41" ht="14.25" customHeight="1" x14ac:dyDescent="0.25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</row>
    <row r="463" spans="1:41" ht="14.25" customHeight="1" x14ac:dyDescent="0.25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</row>
    <row r="464" spans="1:41" ht="14.25" customHeight="1" x14ac:dyDescent="0.25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</row>
    <row r="465" spans="1:41" ht="14.25" customHeight="1" x14ac:dyDescent="0.2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</row>
    <row r="466" spans="1:41" ht="14.25" customHeight="1" x14ac:dyDescent="0.25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</row>
    <row r="467" spans="1:41" ht="14.25" customHeight="1" x14ac:dyDescent="0.25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  <c r="AA467" s="45"/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</row>
    <row r="468" spans="1:41" ht="14.25" customHeight="1" x14ac:dyDescent="0.25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  <c r="AA468" s="45"/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</row>
    <row r="469" spans="1:41" ht="14.25" customHeight="1" x14ac:dyDescent="0.25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  <c r="AA469" s="45"/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</row>
    <row r="470" spans="1:41" ht="14.25" customHeight="1" x14ac:dyDescent="0.25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  <c r="AA470" s="45"/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</row>
    <row r="471" spans="1:41" ht="14.25" customHeight="1" x14ac:dyDescent="0.25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</row>
    <row r="472" spans="1:41" ht="14.25" customHeight="1" x14ac:dyDescent="0.25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</row>
    <row r="473" spans="1:41" ht="14.25" customHeight="1" x14ac:dyDescent="0.25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  <c r="AA473" s="45"/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</row>
    <row r="474" spans="1:41" ht="14.25" customHeight="1" x14ac:dyDescent="0.25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  <c r="AA474" s="45"/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</row>
    <row r="475" spans="1:41" ht="14.25" customHeight="1" x14ac:dyDescent="0.2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  <c r="AA475" s="45"/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</row>
    <row r="476" spans="1:41" ht="14.25" customHeight="1" x14ac:dyDescent="0.25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  <c r="AA476" s="45"/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</row>
    <row r="477" spans="1:41" ht="14.25" customHeight="1" x14ac:dyDescent="0.25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  <c r="AA477" s="45"/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</row>
    <row r="478" spans="1:41" ht="14.25" customHeight="1" x14ac:dyDescent="0.25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  <c r="AA478" s="45"/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</row>
    <row r="479" spans="1:41" ht="14.25" customHeight="1" x14ac:dyDescent="0.25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</row>
    <row r="480" spans="1:41" ht="14.25" customHeight="1" x14ac:dyDescent="0.25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  <c r="AA480" s="45"/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</row>
    <row r="481" spans="1:41" ht="14.25" customHeight="1" x14ac:dyDescent="0.25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  <c r="AA481" s="45"/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</row>
    <row r="482" spans="1:41" ht="14.25" customHeight="1" x14ac:dyDescent="0.25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  <c r="AA482" s="45"/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</row>
    <row r="483" spans="1:41" ht="14.25" customHeight="1" x14ac:dyDescent="0.25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  <c r="AA483" s="45"/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</row>
    <row r="484" spans="1:41" ht="14.25" customHeight="1" x14ac:dyDescent="0.25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  <c r="AA484" s="45"/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</row>
    <row r="485" spans="1:41" ht="14.25" customHeight="1" x14ac:dyDescent="0.2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  <c r="AA485" s="45"/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</row>
    <row r="486" spans="1:41" ht="14.25" customHeight="1" x14ac:dyDescent="0.25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  <c r="AA486" s="45"/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</row>
    <row r="487" spans="1:41" ht="14.25" customHeight="1" x14ac:dyDescent="0.25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  <c r="AA487" s="45"/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</row>
    <row r="488" spans="1:41" ht="14.25" customHeight="1" x14ac:dyDescent="0.25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</row>
    <row r="489" spans="1:41" ht="14.25" customHeight="1" x14ac:dyDescent="0.25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  <c r="AA489" s="45"/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</row>
    <row r="490" spans="1:41" ht="14.25" customHeight="1" x14ac:dyDescent="0.25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  <c r="AA490" s="45"/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</row>
    <row r="491" spans="1:41" ht="14.25" customHeight="1" x14ac:dyDescent="0.25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</row>
    <row r="492" spans="1:41" ht="14.25" customHeight="1" x14ac:dyDescent="0.25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  <c r="AA492" s="45"/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</row>
    <row r="493" spans="1:41" ht="14.25" customHeight="1" x14ac:dyDescent="0.25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  <c r="AA493" s="45"/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</row>
    <row r="494" spans="1:41" ht="14.25" customHeight="1" x14ac:dyDescent="0.25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  <c r="AA494" s="45"/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</row>
    <row r="495" spans="1:41" ht="14.25" customHeight="1" x14ac:dyDescent="0.2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  <c r="AA495" s="45"/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</row>
    <row r="496" spans="1:41" ht="14.25" customHeight="1" x14ac:dyDescent="0.25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  <c r="AA496" s="45"/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</row>
    <row r="497" spans="1:41" ht="14.25" customHeight="1" x14ac:dyDescent="0.25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  <c r="AA497" s="45"/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</row>
    <row r="498" spans="1:41" ht="14.25" customHeight="1" x14ac:dyDescent="0.25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</row>
    <row r="499" spans="1:41" ht="14.25" customHeight="1" x14ac:dyDescent="0.25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  <c r="AA499" s="45"/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</row>
    <row r="500" spans="1:41" ht="14.25" customHeight="1" x14ac:dyDescent="0.25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  <c r="AA500" s="45"/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</row>
    <row r="501" spans="1:41" ht="14.25" customHeight="1" x14ac:dyDescent="0.25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  <c r="AA501" s="45"/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</row>
    <row r="502" spans="1:41" ht="14.25" customHeight="1" x14ac:dyDescent="0.25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</row>
    <row r="503" spans="1:41" ht="14.25" customHeight="1" x14ac:dyDescent="0.25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  <c r="AA503" s="45"/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</row>
    <row r="504" spans="1:41" ht="14.25" customHeight="1" x14ac:dyDescent="0.25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  <c r="AA504" s="45"/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</row>
    <row r="505" spans="1:41" ht="14.25" customHeight="1" x14ac:dyDescent="0.2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  <c r="AA505" s="45"/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</row>
    <row r="506" spans="1:41" ht="14.25" customHeight="1" x14ac:dyDescent="0.25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  <c r="AA506" s="45"/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</row>
    <row r="507" spans="1:41" ht="14.25" customHeight="1" x14ac:dyDescent="0.25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  <c r="AA507" s="45"/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</row>
    <row r="508" spans="1:41" ht="14.25" customHeight="1" x14ac:dyDescent="0.25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  <c r="AA508" s="45"/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</row>
    <row r="509" spans="1:41" ht="14.25" customHeight="1" x14ac:dyDescent="0.25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  <c r="AA509" s="45"/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</row>
    <row r="510" spans="1:41" ht="14.25" customHeight="1" x14ac:dyDescent="0.25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  <c r="AA510" s="45"/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</row>
    <row r="511" spans="1:41" ht="14.25" customHeight="1" x14ac:dyDescent="0.25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  <c r="AA511" s="45"/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</row>
    <row r="512" spans="1:41" ht="14.25" customHeight="1" x14ac:dyDescent="0.25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  <c r="AA512" s="45"/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</row>
    <row r="513" spans="1:41" ht="14.25" customHeight="1" x14ac:dyDescent="0.25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  <c r="AA513" s="45"/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</row>
    <row r="514" spans="1:41" ht="14.25" customHeight="1" x14ac:dyDescent="0.25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  <c r="AA514" s="45"/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</row>
    <row r="515" spans="1:41" ht="14.25" customHeight="1" x14ac:dyDescent="0.2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  <c r="AA515" s="45"/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</row>
    <row r="516" spans="1:41" ht="14.25" customHeight="1" x14ac:dyDescent="0.25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  <c r="AA516" s="45"/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</row>
    <row r="517" spans="1:41" ht="14.25" customHeight="1" x14ac:dyDescent="0.25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  <c r="AA517" s="45"/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</row>
    <row r="518" spans="1:41" ht="14.25" customHeight="1" x14ac:dyDescent="0.25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  <c r="AA518" s="45"/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</row>
    <row r="519" spans="1:41" ht="14.25" customHeight="1" x14ac:dyDescent="0.25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  <c r="AA519" s="45"/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</row>
    <row r="520" spans="1:41" ht="14.25" customHeight="1" x14ac:dyDescent="0.25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  <c r="AA520" s="45"/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</row>
    <row r="521" spans="1:41" ht="14.25" customHeight="1" x14ac:dyDescent="0.25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  <c r="AA521" s="45"/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</row>
    <row r="522" spans="1:41" ht="14.25" customHeight="1" x14ac:dyDescent="0.25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  <c r="AA522" s="45"/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</row>
    <row r="523" spans="1:41" ht="14.25" customHeight="1" x14ac:dyDescent="0.25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  <c r="AA523" s="45"/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</row>
    <row r="524" spans="1:41" ht="14.25" customHeight="1" x14ac:dyDescent="0.25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  <c r="AA524" s="45"/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</row>
    <row r="525" spans="1:41" ht="14.25" customHeight="1" x14ac:dyDescent="0.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  <c r="AA525" s="45"/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</row>
    <row r="526" spans="1:41" ht="14.25" customHeight="1" x14ac:dyDescent="0.25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  <c r="AA526" s="45"/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</row>
    <row r="527" spans="1:41" ht="14.25" customHeight="1" x14ac:dyDescent="0.25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  <c r="AA527" s="45"/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</row>
    <row r="528" spans="1:41" ht="14.25" customHeight="1" x14ac:dyDescent="0.25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  <c r="AA528" s="45"/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</row>
    <row r="529" spans="1:41" ht="14.25" customHeight="1" x14ac:dyDescent="0.25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  <c r="AA529" s="45"/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</row>
    <row r="530" spans="1:41" ht="14.25" customHeight="1" x14ac:dyDescent="0.25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  <c r="AA530" s="45"/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</row>
    <row r="531" spans="1:41" ht="14.25" customHeight="1" x14ac:dyDescent="0.25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  <c r="AA531" s="45"/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</row>
    <row r="532" spans="1:41" ht="14.25" customHeight="1" x14ac:dyDescent="0.25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  <c r="AA532" s="45"/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</row>
    <row r="533" spans="1:41" ht="14.25" customHeight="1" x14ac:dyDescent="0.25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  <c r="AA533" s="45"/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</row>
    <row r="534" spans="1:41" ht="14.25" customHeight="1" x14ac:dyDescent="0.25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  <c r="AA534" s="45"/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</row>
    <row r="535" spans="1:41" ht="14.25" customHeight="1" x14ac:dyDescent="0.2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  <c r="AA535" s="45"/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</row>
    <row r="536" spans="1:41" ht="14.25" customHeight="1" x14ac:dyDescent="0.25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  <c r="AA536" s="45"/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</row>
    <row r="537" spans="1:41" ht="14.25" customHeight="1" x14ac:dyDescent="0.25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  <c r="AA537" s="45"/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</row>
    <row r="538" spans="1:41" ht="14.25" customHeight="1" x14ac:dyDescent="0.25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  <c r="AA538" s="45"/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</row>
    <row r="539" spans="1:41" ht="14.25" customHeight="1" x14ac:dyDescent="0.25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  <c r="AA539" s="45"/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</row>
    <row r="540" spans="1:41" ht="14.25" customHeight="1" x14ac:dyDescent="0.25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  <c r="AA540" s="45"/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</row>
    <row r="541" spans="1:41" ht="14.25" customHeight="1" x14ac:dyDescent="0.25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  <c r="AA541" s="45"/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</row>
    <row r="542" spans="1:41" ht="14.25" customHeight="1" x14ac:dyDescent="0.25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  <c r="AA542" s="45"/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</row>
    <row r="543" spans="1:41" ht="14.25" customHeight="1" x14ac:dyDescent="0.25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  <c r="AA543" s="45"/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</row>
    <row r="544" spans="1:41" ht="14.25" customHeight="1" x14ac:dyDescent="0.25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  <c r="AA544" s="45"/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</row>
    <row r="545" spans="1:41" ht="14.25" customHeight="1" x14ac:dyDescent="0.2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  <c r="AA545" s="45"/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</row>
    <row r="546" spans="1:41" ht="14.25" customHeight="1" x14ac:dyDescent="0.25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  <c r="AA546" s="45"/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</row>
    <row r="547" spans="1:41" ht="14.25" customHeight="1" x14ac:dyDescent="0.25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  <c r="AA547" s="45"/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</row>
    <row r="548" spans="1:41" ht="14.25" customHeight="1" x14ac:dyDescent="0.25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  <c r="AA548" s="45"/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</row>
    <row r="549" spans="1:41" ht="14.25" customHeight="1" x14ac:dyDescent="0.25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  <c r="AA549" s="45"/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</row>
    <row r="550" spans="1:41" ht="14.25" customHeight="1" x14ac:dyDescent="0.25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</row>
    <row r="551" spans="1:41" ht="14.25" customHeight="1" x14ac:dyDescent="0.25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</row>
    <row r="552" spans="1:41" ht="14.25" customHeight="1" x14ac:dyDescent="0.25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  <c r="AA552" s="45"/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</row>
    <row r="553" spans="1:41" ht="14.25" customHeight="1" x14ac:dyDescent="0.25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  <c r="AA553" s="45"/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</row>
    <row r="554" spans="1:41" ht="14.25" customHeight="1" x14ac:dyDescent="0.25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  <c r="AA554" s="45"/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</row>
    <row r="555" spans="1:41" ht="14.25" customHeight="1" x14ac:dyDescent="0.2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  <c r="AA555" s="45"/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</row>
    <row r="556" spans="1:41" ht="14.25" customHeight="1" x14ac:dyDescent="0.25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  <c r="AA556" s="45"/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</row>
    <row r="557" spans="1:41" ht="14.25" customHeight="1" x14ac:dyDescent="0.25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  <c r="AA557" s="45"/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</row>
    <row r="558" spans="1:41" ht="14.25" customHeight="1" x14ac:dyDescent="0.25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  <c r="AA558" s="45"/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</row>
    <row r="559" spans="1:41" ht="14.25" customHeight="1" x14ac:dyDescent="0.25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  <c r="AA559" s="45"/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</row>
    <row r="560" spans="1:41" ht="14.25" customHeight="1" x14ac:dyDescent="0.25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  <c r="AA560" s="45"/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</row>
    <row r="561" spans="1:41" ht="14.25" customHeight="1" x14ac:dyDescent="0.25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  <c r="AA561" s="45"/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</row>
    <row r="562" spans="1:41" ht="14.25" customHeight="1" x14ac:dyDescent="0.25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  <c r="AA562" s="45"/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</row>
    <row r="563" spans="1:41" ht="14.25" customHeight="1" x14ac:dyDescent="0.25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</row>
    <row r="564" spans="1:41" ht="14.25" customHeight="1" x14ac:dyDescent="0.25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</row>
    <row r="565" spans="1:41" ht="14.25" customHeight="1" x14ac:dyDescent="0.2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</row>
    <row r="566" spans="1:41" ht="14.25" customHeight="1" x14ac:dyDescent="0.25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  <c r="AA566" s="45"/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</row>
    <row r="567" spans="1:41" ht="14.25" customHeight="1" x14ac:dyDescent="0.25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  <c r="AA567" s="45"/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</row>
    <row r="568" spans="1:41" ht="14.25" customHeight="1" x14ac:dyDescent="0.25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  <c r="AA568" s="45"/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</row>
    <row r="569" spans="1:41" ht="14.25" customHeight="1" x14ac:dyDescent="0.25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  <c r="AA569" s="45"/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</row>
    <row r="570" spans="1:41" ht="14.25" customHeight="1" x14ac:dyDescent="0.25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  <c r="AA570" s="45"/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</row>
    <row r="571" spans="1:41" ht="14.25" customHeight="1" x14ac:dyDescent="0.25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  <c r="AA571" s="45"/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</row>
    <row r="572" spans="1:41" ht="14.25" customHeight="1" x14ac:dyDescent="0.25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  <c r="AA572" s="45"/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</row>
    <row r="573" spans="1:41" ht="14.25" customHeight="1" x14ac:dyDescent="0.25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  <c r="AA573" s="45"/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</row>
    <row r="574" spans="1:41" ht="14.25" customHeight="1" x14ac:dyDescent="0.25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  <c r="AA574" s="45"/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</row>
    <row r="575" spans="1:41" ht="14.25" customHeight="1" x14ac:dyDescent="0.2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  <c r="AA575" s="45"/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</row>
    <row r="576" spans="1:41" ht="14.25" customHeight="1" x14ac:dyDescent="0.25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  <c r="AA576" s="45"/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</row>
    <row r="577" spans="1:41" ht="14.25" customHeight="1" x14ac:dyDescent="0.25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  <c r="AA577" s="45"/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</row>
    <row r="578" spans="1:41" ht="14.25" customHeight="1" x14ac:dyDescent="0.25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  <c r="AA578" s="45"/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</row>
    <row r="579" spans="1:41" ht="14.25" customHeight="1" x14ac:dyDescent="0.25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</row>
    <row r="580" spans="1:41" ht="14.25" customHeight="1" x14ac:dyDescent="0.25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</row>
    <row r="581" spans="1:41" ht="14.25" customHeight="1" x14ac:dyDescent="0.25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</row>
    <row r="582" spans="1:41" ht="14.25" customHeight="1" x14ac:dyDescent="0.25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</row>
    <row r="583" spans="1:41" ht="14.25" customHeight="1" x14ac:dyDescent="0.25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  <c r="AA583" s="45"/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</row>
    <row r="584" spans="1:41" ht="14.25" customHeight="1" x14ac:dyDescent="0.25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  <c r="AA584" s="45"/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</row>
    <row r="585" spans="1:41" ht="14.25" customHeight="1" x14ac:dyDescent="0.2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  <c r="AA585" s="45"/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</row>
    <row r="586" spans="1:41" ht="14.25" customHeight="1" x14ac:dyDescent="0.25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  <c r="AA586" s="45"/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</row>
    <row r="587" spans="1:41" ht="14.25" customHeight="1" x14ac:dyDescent="0.25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  <c r="AA587" s="45"/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</row>
    <row r="588" spans="1:41" ht="14.25" customHeight="1" x14ac:dyDescent="0.25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  <c r="AA588" s="45"/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</row>
    <row r="589" spans="1:41" ht="14.25" customHeight="1" x14ac:dyDescent="0.25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  <c r="AA589" s="45"/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</row>
    <row r="590" spans="1:41" ht="14.25" customHeight="1" x14ac:dyDescent="0.25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  <c r="AA590" s="45"/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</row>
    <row r="591" spans="1:41" ht="14.25" customHeight="1" x14ac:dyDescent="0.25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  <c r="AA591" s="45"/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</row>
    <row r="592" spans="1:41" ht="14.25" customHeight="1" x14ac:dyDescent="0.25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  <c r="AA592" s="45"/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</row>
    <row r="593" spans="1:41" ht="14.25" customHeight="1" x14ac:dyDescent="0.25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  <c r="AA593" s="45"/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</row>
    <row r="594" spans="1:41" ht="14.25" customHeight="1" x14ac:dyDescent="0.25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  <c r="AA594" s="45"/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</row>
    <row r="595" spans="1:41" ht="14.25" customHeight="1" x14ac:dyDescent="0.2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</row>
    <row r="596" spans="1:41" ht="14.25" customHeight="1" x14ac:dyDescent="0.25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</row>
    <row r="597" spans="1:41" ht="14.25" customHeight="1" x14ac:dyDescent="0.25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  <c r="AA597" s="45"/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</row>
    <row r="598" spans="1:41" ht="14.25" customHeight="1" x14ac:dyDescent="0.25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  <c r="AA598" s="45"/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</row>
    <row r="599" spans="1:41" ht="14.25" customHeight="1" x14ac:dyDescent="0.25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  <c r="AA599" s="45"/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</row>
    <row r="600" spans="1:41" ht="14.25" customHeight="1" x14ac:dyDescent="0.25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  <c r="AA600" s="45"/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</row>
    <row r="601" spans="1:41" ht="14.25" customHeight="1" x14ac:dyDescent="0.25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  <c r="AA601" s="45"/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</row>
    <row r="602" spans="1:41" ht="14.25" customHeight="1" x14ac:dyDescent="0.25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  <c r="AA602" s="45"/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</row>
    <row r="603" spans="1:41" ht="14.25" customHeight="1" x14ac:dyDescent="0.25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  <c r="AA603" s="45"/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</row>
    <row r="604" spans="1:41" ht="14.25" customHeight="1" x14ac:dyDescent="0.25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  <c r="AA604" s="45"/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</row>
    <row r="605" spans="1:41" ht="14.25" customHeight="1" x14ac:dyDescent="0.2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  <c r="AA605" s="45"/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</row>
    <row r="606" spans="1:41" ht="14.25" customHeight="1" x14ac:dyDescent="0.25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  <c r="AA606" s="45"/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</row>
    <row r="607" spans="1:41" ht="14.25" customHeight="1" x14ac:dyDescent="0.25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  <c r="AA607" s="45"/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</row>
    <row r="608" spans="1:41" ht="14.25" customHeight="1" x14ac:dyDescent="0.25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  <c r="AA608" s="45"/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</row>
    <row r="609" spans="1:41" ht="14.25" customHeight="1" x14ac:dyDescent="0.25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  <c r="AA609" s="45"/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</row>
    <row r="610" spans="1:41" ht="14.25" customHeight="1" x14ac:dyDescent="0.25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</row>
    <row r="611" spans="1:41" ht="14.25" customHeight="1" x14ac:dyDescent="0.25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</row>
    <row r="612" spans="1:41" ht="14.25" customHeight="1" x14ac:dyDescent="0.25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  <c r="AA612" s="45"/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</row>
    <row r="613" spans="1:41" ht="14.25" customHeight="1" x14ac:dyDescent="0.25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  <c r="AA613" s="45"/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</row>
    <row r="614" spans="1:41" ht="14.25" customHeight="1" x14ac:dyDescent="0.25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  <c r="AA614" s="45"/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</row>
    <row r="615" spans="1:41" ht="14.25" customHeight="1" x14ac:dyDescent="0.2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  <c r="AA615" s="45"/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</row>
    <row r="616" spans="1:41" ht="14.25" customHeight="1" x14ac:dyDescent="0.25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  <c r="AA616" s="45"/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</row>
    <row r="617" spans="1:41" ht="14.25" customHeight="1" x14ac:dyDescent="0.25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  <c r="AA617" s="45"/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</row>
    <row r="618" spans="1:41" ht="14.25" customHeight="1" x14ac:dyDescent="0.25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  <c r="AA618" s="45"/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</row>
    <row r="619" spans="1:41" ht="14.25" customHeight="1" x14ac:dyDescent="0.25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  <c r="AA619" s="45"/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</row>
    <row r="620" spans="1:41" ht="14.25" customHeight="1" x14ac:dyDescent="0.25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  <c r="AA620" s="45"/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</row>
    <row r="621" spans="1:41" ht="14.25" customHeight="1" x14ac:dyDescent="0.25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  <c r="AA621" s="45"/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</row>
    <row r="622" spans="1:41" ht="14.25" customHeight="1" x14ac:dyDescent="0.25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  <c r="AA622" s="45"/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</row>
    <row r="623" spans="1:41" ht="14.25" customHeight="1" x14ac:dyDescent="0.25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  <c r="AA623" s="45"/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</row>
    <row r="624" spans="1:41" ht="14.25" customHeight="1" x14ac:dyDescent="0.25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  <c r="AC624" s="45"/>
      <c r="AD624" s="45"/>
      <c r="AE624" s="45"/>
      <c r="AF624" s="45"/>
      <c r="AG624" s="45"/>
      <c r="AH624" s="45"/>
      <c r="AI624" s="45"/>
      <c r="AJ624" s="45"/>
      <c r="AK624" s="45"/>
      <c r="AL624" s="45"/>
      <c r="AM624" s="45"/>
      <c r="AN624" s="45"/>
      <c r="AO624" s="45"/>
    </row>
    <row r="625" spans="1:41" ht="14.25" customHeight="1" x14ac:dyDescent="0.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  <c r="AC625" s="45"/>
      <c r="AD625" s="45"/>
      <c r="AE625" s="45"/>
      <c r="AF625" s="45"/>
      <c r="AG625" s="45"/>
      <c r="AH625" s="45"/>
      <c r="AI625" s="45"/>
      <c r="AJ625" s="45"/>
      <c r="AK625" s="45"/>
      <c r="AL625" s="45"/>
      <c r="AM625" s="45"/>
      <c r="AN625" s="45"/>
      <c r="AO625" s="45"/>
    </row>
    <row r="626" spans="1:41" ht="14.25" customHeight="1" x14ac:dyDescent="0.25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  <c r="AA626" s="45"/>
      <c r="AB626" s="45"/>
      <c r="AC626" s="45"/>
      <c r="AD626" s="45"/>
      <c r="AE626" s="45"/>
      <c r="AF626" s="45"/>
      <c r="AG626" s="45"/>
      <c r="AH626" s="45"/>
      <c r="AI626" s="45"/>
      <c r="AJ626" s="45"/>
      <c r="AK626" s="45"/>
      <c r="AL626" s="45"/>
      <c r="AM626" s="45"/>
      <c r="AN626" s="45"/>
      <c r="AO626" s="45"/>
    </row>
    <row r="627" spans="1:41" ht="14.25" customHeight="1" x14ac:dyDescent="0.25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  <c r="AA627" s="45"/>
      <c r="AB627" s="45"/>
      <c r="AC627" s="45"/>
      <c r="AD627" s="45"/>
      <c r="AE627" s="45"/>
      <c r="AF627" s="45"/>
      <c r="AG627" s="45"/>
      <c r="AH627" s="45"/>
      <c r="AI627" s="45"/>
      <c r="AJ627" s="45"/>
      <c r="AK627" s="45"/>
      <c r="AL627" s="45"/>
      <c r="AM627" s="45"/>
      <c r="AN627" s="45"/>
      <c r="AO627" s="45"/>
    </row>
    <row r="628" spans="1:41" ht="14.25" customHeight="1" x14ac:dyDescent="0.25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  <c r="AA628" s="45"/>
      <c r="AB628" s="45"/>
      <c r="AC628" s="45"/>
      <c r="AD628" s="45"/>
      <c r="AE628" s="45"/>
      <c r="AF628" s="45"/>
      <c r="AG628" s="45"/>
      <c r="AH628" s="45"/>
      <c r="AI628" s="45"/>
      <c r="AJ628" s="45"/>
      <c r="AK628" s="45"/>
      <c r="AL628" s="45"/>
      <c r="AM628" s="45"/>
      <c r="AN628" s="45"/>
      <c r="AO628" s="45"/>
    </row>
    <row r="629" spans="1:41" ht="14.25" customHeight="1" x14ac:dyDescent="0.25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  <c r="AA629" s="45"/>
      <c r="AB629" s="45"/>
      <c r="AC629" s="45"/>
      <c r="AD629" s="45"/>
      <c r="AE629" s="45"/>
      <c r="AF629" s="45"/>
      <c r="AG629" s="45"/>
      <c r="AH629" s="45"/>
      <c r="AI629" s="45"/>
      <c r="AJ629" s="45"/>
      <c r="AK629" s="45"/>
      <c r="AL629" s="45"/>
      <c r="AM629" s="45"/>
      <c r="AN629" s="45"/>
      <c r="AO629" s="45"/>
    </row>
    <row r="630" spans="1:41" ht="14.25" customHeight="1" x14ac:dyDescent="0.25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  <c r="AA630" s="45"/>
      <c r="AB630" s="45"/>
      <c r="AC630" s="45"/>
      <c r="AD630" s="45"/>
      <c r="AE630" s="45"/>
      <c r="AF630" s="45"/>
      <c r="AG630" s="45"/>
      <c r="AH630" s="45"/>
      <c r="AI630" s="45"/>
      <c r="AJ630" s="45"/>
      <c r="AK630" s="45"/>
      <c r="AL630" s="45"/>
      <c r="AM630" s="45"/>
      <c r="AN630" s="45"/>
      <c r="AO630" s="45"/>
    </row>
    <row r="631" spans="1:41" ht="14.25" customHeight="1" x14ac:dyDescent="0.25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  <c r="AA631" s="45"/>
      <c r="AB631" s="45"/>
      <c r="AC631" s="45"/>
      <c r="AD631" s="45"/>
      <c r="AE631" s="45"/>
      <c r="AF631" s="45"/>
      <c r="AG631" s="45"/>
      <c r="AH631" s="45"/>
      <c r="AI631" s="45"/>
      <c r="AJ631" s="45"/>
      <c r="AK631" s="45"/>
      <c r="AL631" s="45"/>
      <c r="AM631" s="45"/>
      <c r="AN631" s="45"/>
      <c r="AO631" s="45"/>
    </row>
    <row r="632" spans="1:41" ht="14.25" customHeight="1" x14ac:dyDescent="0.25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  <c r="AA632" s="45"/>
      <c r="AB632" s="45"/>
      <c r="AC632" s="45"/>
      <c r="AD632" s="45"/>
      <c r="AE632" s="45"/>
      <c r="AF632" s="45"/>
      <c r="AG632" s="45"/>
      <c r="AH632" s="45"/>
      <c r="AI632" s="45"/>
      <c r="AJ632" s="45"/>
      <c r="AK632" s="45"/>
      <c r="AL632" s="45"/>
      <c r="AM632" s="45"/>
      <c r="AN632" s="45"/>
      <c r="AO632" s="45"/>
    </row>
    <row r="633" spans="1:41" ht="14.25" customHeight="1" x14ac:dyDescent="0.25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  <c r="AA633" s="45"/>
      <c r="AB633" s="45"/>
      <c r="AC633" s="45"/>
      <c r="AD633" s="45"/>
      <c r="AE633" s="45"/>
      <c r="AF633" s="45"/>
      <c r="AG633" s="45"/>
      <c r="AH633" s="45"/>
      <c r="AI633" s="45"/>
      <c r="AJ633" s="45"/>
      <c r="AK633" s="45"/>
      <c r="AL633" s="45"/>
      <c r="AM633" s="45"/>
      <c r="AN633" s="45"/>
      <c r="AO633" s="45"/>
    </row>
    <row r="634" spans="1:41" ht="14.25" customHeight="1" x14ac:dyDescent="0.25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  <c r="AA634" s="45"/>
      <c r="AB634" s="45"/>
      <c r="AC634" s="45"/>
      <c r="AD634" s="45"/>
      <c r="AE634" s="45"/>
      <c r="AF634" s="45"/>
      <c r="AG634" s="45"/>
      <c r="AH634" s="45"/>
      <c r="AI634" s="45"/>
      <c r="AJ634" s="45"/>
      <c r="AK634" s="45"/>
      <c r="AL634" s="45"/>
      <c r="AM634" s="45"/>
      <c r="AN634" s="45"/>
      <c r="AO634" s="45"/>
    </row>
    <row r="635" spans="1:41" ht="14.25" customHeight="1" x14ac:dyDescent="0.2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  <c r="AA635" s="45"/>
      <c r="AB635" s="45"/>
      <c r="AC635" s="45"/>
      <c r="AD635" s="45"/>
      <c r="AE635" s="45"/>
      <c r="AF635" s="45"/>
      <c r="AG635" s="45"/>
      <c r="AH635" s="45"/>
      <c r="AI635" s="45"/>
      <c r="AJ635" s="45"/>
      <c r="AK635" s="45"/>
      <c r="AL635" s="45"/>
      <c r="AM635" s="45"/>
      <c r="AN635" s="45"/>
      <c r="AO635" s="45"/>
    </row>
    <row r="636" spans="1:41" ht="14.25" customHeight="1" x14ac:dyDescent="0.25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  <c r="AA636" s="45"/>
      <c r="AB636" s="45"/>
      <c r="AC636" s="45"/>
      <c r="AD636" s="45"/>
      <c r="AE636" s="45"/>
      <c r="AF636" s="45"/>
      <c r="AG636" s="45"/>
      <c r="AH636" s="45"/>
      <c r="AI636" s="45"/>
      <c r="AJ636" s="45"/>
      <c r="AK636" s="45"/>
      <c r="AL636" s="45"/>
      <c r="AM636" s="45"/>
      <c r="AN636" s="45"/>
      <c r="AO636" s="45"/>
    </row>
    <row r="637" spans="1:41" ht="14.25" customHeight="1" x14ac:dyDescent="0.25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  <c r="AA637" s="45"/>
      <c r="AB637" s="45"/>
      <c r="AC637" s="45"/>
      <c r="AD637" s="45"/>
      <c r="AE637" s="45"/>
      <c r="AF637" s="45"/>
      <c r="AG637" s="45"/>
      <c r="AH637" s="45"/>
      <c r="AI637" s="45"/>
      <c r="AJ637" s="45"/>
      <c r="AK637" s="45"/>
      <c r="AL637" s="45"/>
      <c r="AM637" s="45"/>
      <c r="AN637" s="45"/>
      <c r="AO637" s="45"/>
    </row>
    <row r="638" spans="1:41" ht="14.25" customHeight="1" x14ac:dyDescent="0.25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  <c r="AA638" s="45"/>
      <c r="AB638" s="45"/>
      <c r="AC638" s="45"/>
      <c r="AD638" s="45"/>
      <c r="AE638" s="45"/>
      <c r="AF638" s="45"/>
      <c r="AG638" s="45"/>
      <c r="AH638" s="45"/>
      <c r="AI638" s="45"/>
      <c r="AJ638" s="45"/>
      <c r="AK638" s="45"/>
      <c r="AL638" s="45"/>
      <c r="AM638" s="45"/>
      <c r="AN638" s="45"/>
      <c r="AO638" s="45"/>
    </row>
    <row r="639" spans="1:41" ht="14.25" customHeight="1" x14ac:dyDescent="0.25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  <c r="AC639" s="45"/>
      <c r="AD639" s="45"/>
      <c r="AE639" s="45"/>
      <c r="AF639" s="45"/>
      <c r="AG639" s="45"/>
      <c r="AH639" s="45"/>
      <c r="AI639" s="45"/>
      <c r="AJ639" s="45"/>
      <c r="AK639" s="45"/>
      <c r="AL639" s="45"/>
      <c r="AM639" s="45"/>
      <c r="AN639" s="45"/>
      <c r="AO639" s="45"/>
    </row>
    <row r="640" spans="1:41" ht="14.25" customHeight="1" x14ac:dyDescent="0.25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  <c r="AC640" s="45"/>
      <c r="AD640" s="45"/>
      <c r="AE640" s="45"/>
      <c r="AF640" s="45"/>
      <c r="AG640" s="45"/>
      <c r="AH640" s="45"/>
      <c r="AI640" s="45"/>
      <c r="AJ640" s="45"/>
      <c r="AK640" s="45"/>
      <c r="AL640" s="45"/>
      <c r="AM640" s="45"/>
      <c r="AN640" s="45"/>
      <c r="AO640" s="45"/>
    </row>
    <row r="641" spans="1:41" ht="14.25" customHeight="1" x14ac:dyDescent="0.25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  <c r="AA641" s="45"/>
      <c r="AB641" s="45"/>
      <c r="AC641" s="45"/>
      <c r="AD641" s="45"/>
      <c r="AE641" s="45"/>
      <c r="AF641" s="45"/>
      <c r="AG641" s="45"/>
      <c r="AH641" s="45"/>
      <c r="AI641" s="45"/>
      <c r="AJ641" s="45"/>
      <c r="AK641" s="45"/>
      <c r="AL641" s="45"/>
      <c r="AM641" s="45"/>
      <c r="AN641" s="45"/>
      <c r="AO641" s="45"/>
    </row>
    <row r="642" spans="1:41" ht="14.25" customHeight="1" x14ac:dyDescent="0.25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  <c r="AA642" s="45"/>
      <c r="AB642" s="45"/>
      <c r="AC642" s="45"/>
      <c r="AD642" s="45"/>
      <c r="AE642" s="45"/>
      <c r="AF642" s="45"/>
      <c r="AG642" s="45"/>
      <c r="AH642" s="45"/>
      <c r="AI642" s="45"/>
      <c r="AJ642" s="45"/>
      <c r="AK642" s="45"/>
      <c r="AL642" s="45"/>
      <c r="AM642" s="45"/>
      <c r="AN642" s="45"/>
      <c r="AO642" s="45"/>
    </row>
    <row r="643" spans="1:41" ht="14.25" customHeight="1" x14ac:dyDescent="0.25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  <c r="AA643" s="45"/>
      <c r="AB643" s="45"/>
      <c r="AC643" s="45"/>
      <c r="AD643" s="45"/>
      <c r="AE643" s="45"/>
      <c r="AF643" s="45"/>
      <c r="AG643" s="45"/>
      <c r="AH643" s="45"/>
      <c r="AI643" s="45"/>
      <c r="AJ643" s="45"/>
      <c r="AK643" s="45"/>
      <c r="AL643" s="45"/>
      <c r="AM643" s="45"/>
      <c r="AN643" s="45"/>
      <c r="AO643" s="45"/>
    </row>
    <row r="644" spans="1:41" ht="14.25" customHeight="1" x14ac:dyDescent="0.25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  <c r="AA644" s="45"/>
      <c r="AB644" s="45"/>
      <c r="AC644" s="45"/>
      <c r="AD644" s="45"/>
      <c r="AE644" s="45"/>
      <c r="AF644" s="45"/>
      <c r="AG644" s="45"/>
      <c r="AH644" s="45"/>
      <c r="AI644" s="45"/>
      <c r="AJ644" s="45"/>
      <c r="AK644" s="45"/>
      <c r="AL644" s="45"/>
      <c r="AM644" s="45"/>
      <c r="AN644" s="45"/>
      <c r="AO644" s="45"/>
    </row>
    <row r="645" spans="1:41" ht="14.25" customHeight="1" x14ac:dyDescent="0.2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  <c r="AA645" s="45"/>
      <c r="AB645" s="45"/>
      <c r="AC645" s="45"/>
      <c r="AD645" s="45"/>
      <c r="AE645" s="45"/>
      <c r="AF645" s="45"/>
      <c r="AG645" s="45"/>
      <c r="AH645" s="45"/>
      <c r="AI645" s="45"/>
      <c r="AJ645" s="45"/>
      <c r="AK645" s="45"/>
      <c r="AL645" s="45"/>
      <c r="AM645" s="45"/>
      <c r="AN645" s="45"/>
      <c r="AO645" s="45"/>
    </row>
    <row r="646" spans="1:41" ht="14.25" customHeight="1" x14ac:dyDescent="0.25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  <c r="AA646" s="45"/>
      <c r="AB646" s="45"/>
      <c r="AC646" s="45"/>
      <c r="AD646" s="45"/>
      <c r="AE646" s="45"/>
      <c r="AF646" s="45"/>
      <c r="AG646" s="45"/>
      <c r="AH646" s="45"/>
      <c r="AI646" s="45"/>
      <c r="AJ646" s="45"/>
      <c r="AK646" s="45"/>
      <c r="AL646" s="45"/>
      <c r="AM646" s="45"/>
      <c r="AN646" s="45"/>
      <c r="AO646" s="45"/>
    </row>
    <row r="647" spans="1:41" ht="14.25" customHeight="1" x14ac:dyDescent="0.25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  <c r="AA647" s="45"/>
      <c r="AB647" s="45"/>
      <c r="AC647" s="45"/>
      <c r="AD647" s="45"/>
      <c r="AE647" s="45"/>
      <c r="AF647" s="45"/>
      <c r="AG647" s="45"/>
      <c r="AH647" s="45"/>
      <c r="AI647" s="45"/>
      <c r="AJ647" s="45"/>
      <c r="AK647" s="45"/>
      <c r="AL647" s="45"/>
      <c r="AM647" s="45"/>
      <c r="AN647" s="45"/>
      <c r="AO647" s="45"/>
    </row>
    <row r="648" spans="1:41" ht="14.25" customHeight="1" x14ac:dyDescent="0.25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  <c r="AA648" s="45"/>
      <c r="AB648" s="45"/>
      <c r="AC648" s="45"/>
      <c r="AD648" s="45"/>
      <c r="AE648" s="45"/>
      <c r="AF648" s="45"/>
      <c r="AG648" s="45"/>
      <c r="AH648" s="45"/>
      <c r="AI648" s="45"/>
      <c r="AJ648" s="45"/>
      <c r="AK648" s="45"/>
      <c r="AL648" s="45"/>
      <c r="AM648" s="45"/>
      <c r="AN648" s="45"/>
      <c r="AO648" s="45"/>
    </row>
    <row r="649" spans="1:41" ht="14.25" customHeight="1" x14ac:dyDescent="0.25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  <c r="AA649" s="45"/>
      <c r="AB649" s="45"/>
      <c r="AC649" s="45"/>
      <c r="AD649" s="45"/>
      <c r="AE649" s="45"/>
      <c r="AF649" s="45"/>
      <c r="AG649" s="45"/>
      <c r="AH649" s="45"/>
      <c r="AI649" s="45"/>
      <c r="AJ649" s="45"/>
      <c r="AK649" s="45"/>
      <c r="AL649" s="45"/>
      <c r="AM649" s="45"/>
      <c r="AN649" s="45"/>
      <c r="AO649" s="45"/>
    </row>
    <row r="650" spans="1:41" ht="14.25" customHeight="1" x14ac:dyDescent="0.25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  <c r="AA650" s="45"/>
      <c r="AB650" s="45"/>
      <c r="AC650" s="45"/>
      <c r="AD650" s="45"/>
      <c r="AE650" s="45"/>
      <c r="AF650" s="45"/>
      <c r="AG650" s="45"/>
      <c r="AH650" s="45"/>
      <c r="AI650" s="45"/>
      <c r="AJ650" s="45"/>
      <c r="AK650" s="45"/>
      <c r="AL650" s="45"/>
      <c r="AM650" s="45"/>
      <c r="AN650" s="45"/>
      <c r="AO650" s="45"/>
    </row>
    <row r="651" spans="1:41" ht="14.25" customHeight="1" x14ac:dyDescent="0.25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  <c r="AA651" s="45"/>
      <c r="AB651" s="45"/>
      <c r="AC651" s="45"/>
      <c r="AD651" s="45"/>
      <c r="AE651" s="45"/>
      <c r="AF651" s="45"/>
      <c r="AG651" s="45"/>
      <c r="AH651" s="45"/>
      <c r="AI651" s="45"/>
      <c r="AJ651" s="45"/>
      <c r="AK651" s="45"/>
      <c r="AL651" s="45"/>
      <c r="AM651" s="45"/>
      <c r="AN651" s="45"/>
      <c r="AO651" s="45"/>
    </row>
    <row r="652" spans="1:41" ht="14.25" customHeight="1" x14ac:dyDescent="0.25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  <c r="AA652" s="45"/>
      <c r="AB652" s="45"/>
      <c r="AC652" s="45"/>
      <c r="AD652" s="45"/>
      <c r="AE652" s="45"/>
      <c r="AF652" s="45"/>
      <c r="AG652" s="45"/>
      <c r="AH652" s="45"/>
      <c r="AI652" s="45"/>
      <c r="AJ652" s="45"/>
      <c r="AK652" s="45"/>
      <c r="AL652" s="45"/>
      <c r="AM652" s="45"/>
      <c r="AN652" s="45"/>
      <c r="AO652" s="45"/>
    </row>
    <row r="653" spans="1:41" ht="14.25" customHeight="1" x14ac:dyDescent="0.25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  <c r="AC653" s="45"/>
      <c r="AD653" s="45"/>
      <c r="AE653" s="45"/>
      <c r="AF653" s="45"/>
      <c r="AG653" s="45"/>
      <c r="AH653" s="45"/>
      <c r="AI653" s="45"/>
      <c r="AJ653" s="45"/>
      <c r="AK653" s="45"/>
      <c r="AL653" s="45"/>
      <c r="AM653" s="45"/>
      <c r="AN653" s="45"/>
      <c r="AO653" s="45"/>
    </row>
    <row r="654" spans="1:41" ht="14.25" customHeight="1" x14ac:dyDescent="0.25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  <c r="AC654" s="45"/>
      <c r="AD654" s="45"/>
      <c r="AE654" s="45"/>
      <c r="AF654" s="45"/>
      <c r="AG654" s="45"/>
      <c r="AH654" s="45"/>
      <c r="AI654" s="45"/>
      <c r="AJ654" s="45"/>
      <c r="AK654" s="45"/>
      <c r="AL654" s="45"/>
      <c r="AM654" s="45"/>
      <c r="AN654" s="45"/>
      <c r="AO654" s="45"/>
    </row>
    <row r="655" spans="1:41" ht="14.25" customHeight="1" x14ac:dyDescent="0.2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  <c r="AA655" s="45"/>
      <c r="AB655" s="45"/>
      <c r="AC655" s="45"/>
      <c r="AD655" s="45"/>
      <c r="AE655" s="45"/>
      <c r="AF655" s="45"/>
      <c r="AG655" s="45"/>
      <c r="AH655" s="45"/>
      <c r="AI655" s="45"/>
      <c r="AJ655" s="45"/>
      <c r="AK655" s="45"/>
      <c r="AL655" s="45"/>
      <c r="AM655" s="45"/>
      <c r="AN655" s="45"/>
      <c r="AO655" s="45"/>
    </row>
    <row r="656" spans="1:41" ht="14.25" customHeight="1" x14ac:dyDescent="0.25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  <c r="AA656" s="45"/>
      <c r="AB656" s="45"/>
      <c r="AC656" s="45"/>
      <c r="AD656" s="45"/>
      <c r="AE656" s="45"/>
      <c r="AF656" s="45"/>
      <c r="AG656" s="45"/>
      <c r="AH656" s="45"/>
      <c r="AI656" s="45"/>
      <c r="AJ656" s="45"/>
      <c r="AK656" s="45"/>
      <c r="AL656" s="45"/>
      <c r="AM656" s="45"/>
      <c r="AN656" s="45"/>
      <c r="AO656" s="45"/>
    </row>
    <row r="657" spans="1:41" ht="14.25" customHeight="1" x14ac:dyDescent="0.25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  <c r="AA657" s="45"/>
      <c r="AB657" s="45"/>
      <c r="AC657" s="45"/>
      <c r="AD657" s="45"/>
      <c r="AE657" s="45"/>
      <c r="AF657" s="45"/>
      <c r="AG657" s="45"/>
      <c r="AH657" s="45"/>
      <c r="AI657" s="45"/>
      <c r="AJ657" s="45"/>
      <c r="AK657" s="45"/>
      <c r="AL657" s="45"/>
      <c r="AM657" s="45"/>
      <c r="AN657" s="45"/>
      <c r="AO657" s="45"/>
    </row>
    <row r="658" spans="1:41" ht="14.25" customHeight="1" x14ac:dyDescent="0.25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  <c r="AA658" s="45"/>
      <c r="AB658" s="45"/>
      <c r="AC658" s="45"/>
      <c r="AD658" s="45"/>
      <c r="AE658" s="45"/>
      <c r="AF658" s="45"/>
      <c r="AG658" s="45"/>
      <c r="AH658" s="45"/>
      <c r="AI658" s="45"/>
      <c r="AJ658" s="45"/>
      <c r="AK658" s="45"/>
      <c r="AL658" s="45"/>
      <c r="AM658" s="45"/>
      <c r="AN658" s="45"/>
      <c r="AO658" s="45"/>
    </row>
    <row r="659" spans="1:41" ht="14.25" customHeight="1" x14ac:dyDescent="0.25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  <c r="AA659" s="45"/>
      <c r="AB659" s="45"/>
      <c r="AC659" s="45"/>
      <c r="AD659" s="45"/>
      <c r="AE659" s="45"/>
      <c r="AF659" s="45"/>
      <c r="AG659" s="45"/>
      <c r="AH659" s="45"/>
      <c r="AI659" s="45"/>
      <c r="AJ659" s="45"/>
      <c r="AK659" s="45"/>
      <c r="AL659" s="45"/>
      <c r="AM659" s="45"/>
      <c r="AN659" s="45"/>
      <c r="AO659" s="45"/>
    </row>
    <row r="660" spans="1:41" ht="14.25" customHeight="1" x14ac:dyDescent="0.25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  <c r="AA660" s="45"/>
      <c r="AB660" s="45"/>
      <c r="AC660" s="45"/>
      <c r="AD660" s="45"/>
      <c r="AE660" s="45"/>
      <c r="AF660" s="45"/>
      <c r="AG660" s="45"/>
      <c r="AH660" s="45"/>
      <c r="AI660" s="45"/>
      <c r="AJ660" s="45"/>
      <c r="AK660" s="45"/>
      <c r="AL660" s="45"/>
      <c r="AM660" s="45"/>
      <c r="AN660" s="45"/>
      <c r="AO660" s="45"/>
    </row>
    <row r="661" spans="1:41" ht="14.25" customHeight="1" x14ac:dyDescent="0.25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  <c r="AA661" s="45"/>
      <c r="AB661" s="45"/>
      <c r="AC661" s="45"/>
      <c r="AD661" s="45"/>
      <c r="AE661" s="45"/>
      <c r="AF661" s="45"/>
      <c r="AG661" s="45"/>
      <c r="AH661" s="45"/>
      <c r="AI661" s="45"/>
      <c r="AJ661" s="45"/>
      <c r="AK661" s="45"/>
      <c r="AL661" s="45"/>
      <c r="AM661" s="45"/>
      <c r="AN661" s="45"/>
      <c r="AO661" s="45"/>
    </row>
    <row r="662" spans="1:41" ht="14.25" customHeight="1" x14ac:dyDescent="0.25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  <c r="AA662" s="45"/>
      <c r="AB662" s="45"/>
      <c r="AC662" s="45"/>
      <c r="AD662" s="45"/>
      <c r="AE662" s="45"/>
      <c r="AF662" s="45"/>
      <c r="AG662" s="45"/>
      <c r="AH662" s="45"/>
      <c r="AI662" s="45"/>
      <c r="AJ662" s="45"/>
      <c r="AK662" s="45"/>
      <c r="AL662" s="45"/>
      <c r="AM662" s="45"/>
      <c r="AN662" s="45"/>
      <c r="AO662" s="45"/>
    </row>
    <row r="663" spans="1:41" ht="14.25" customHeight="1" x14ac:dyDescent="0.25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  <c r="AA663" s="45"/>
      <c r="AB663" s="45"/>
      <c r="AC663" s="45"/>
      <c r="AD663" s="45"/>
      <c r="AE663" s="45"/>
      <c r="AF663" s="45"/>
      <c r="AG663" s="45"/>
      <c r="AH663" s="45"/>
      <c r="AI663" s="45"/>
      <c r="AJ663" s="45"/>
      <c r="AK663" s="45"/>
      <c r="AL663" s="45"/>
      <c r="AM663" s="45"/>
      <c r="AN663" s="45"/>
      <c r="AO663" s="45"/>
    </row>
    <row r="664" spans="1:41" ht="14.25" customHeight="1" x14ac:dyDescent="0.25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  <c r="AA664" s="45"/>
      <c r="AB664" s="45"/>
      <c r="AC664" s="45"/>
      <c r="AD664" s="45"/>
      <c r="AE664" s="45"/>
      <c r="AF664" s="45"/>
      <c r="AG664" s="45"/>
      <c r="AH664" s="45"/>
      <c r="AI664" s="45"/>
      <c r="AJ664" s="45"/>
      <c r="AK664" s="45"/>
      <c r="AL664" s="45"/>
      <c r="AM664" s="45"/>
      <c r="AN664" s="45"/>
      <c r="AO664" s="45"/>
    </row>
    <row r="665" spans="1:41" ht="14.25" customHeight="1" x14ac:dyDescent="0.2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  <c r="AA665" s="45"/>
      <c r="AB665" s="45"/>
      <c r="AC665" s="45"/>
      <c r="AD665" s="45"/>
      <c r="AE665" s="45"/>
      <c r="AF665" s="45"/>
      <c r="AG665" s="45"/>
      <c r="AH665" s="45"/>
      <c r="AI665" s="45"/>
      <c r="AJ665" s="45"/>
      <c r="AK665" s="45"/>
      <c r="AL665" s="45"/>
      <c r="AM665" s="45"/>
      <c r="AN665" s="45"/>
      <c r="AO665" s="45"/>
    </row>
    <row r="666" spans="1:41" ht="14.25" customHeight="1" x14ac:dyDescent="0.25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  <c r="AA666" s="45"/>
      <c r="AB666" s="45"/>
      <c r="AC666" s="45"/>
      <c r="AD666" s="45"/>
      <c r="AE666" s="45"/>
      <c r="AF666" s="45"/>
      <c r="AG666" s="45"/>
      <c r="AH666" s="45"/>
      <c r="AI666" s="45"/>
      <c r="AJ666" s="45"/>
      <c r="AK666" s="45"/>
      <c r="AL666" s="45"/>
      <c r="AM666" s="45"/>
      <c r="AN666" s="45"/>
      <c r="AO666" s="45"/>
    </row>
    <row r="667" spans="1:41" ht="14.25" customHeight="1" x14ac:dyDescent="0.25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  <c r="AA667" s="45"/>
      <c r="AB667" s="45"/>
      <c r="AC667" s="45"/>
      <c r="AD667" s="45"/>
      <c r="AE667" s="45"/>
      <c r="AF667" s="45"/>
      <c r="AG667" s="45"/>
      <c r="AH667" s="45"/>
      <c r="AI667" s="45"/>
      <c r="AJ667" s="45"/>
      <c r="AK667" s="45"/>
      <c r="AL667" s="45"/>
      <c r="AM667" s="45"/>
      <c r="AN667" s="45"/>
      <c r="AO667" s="45"/>
    </row>
    <row r="668" spans="1:41" ht="14.25" customHeight="1" x14ac:dyDescent="0.25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  <c r="AC668" s="45"/>
      <c r="AD668" s="45"/>
      <c r="AE668" s="45"/>
      <c r="AF668" s="45"/>
      <c r="AG668" s="45"/>
      <c r="AH668" s="45"/>
      <c r="AI668" s="45"/>
      <c r="AJ668" s="45"/>
      <c r="AK668" s="45"/>
      <c r="AL668" s="45"/>
      <c r="AM668" s="45"/>
      <c r="AN668" s="45"/>
      <c r="AO668" s="45"/>
    </row>
    <row r="669" spans="1:41" ht="14.25" customHeight="1" x14ac:dyDescent="0.25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  <c r="AC669" s="45"/>
      <c r="AD669" s="45"/>
      <c r="AE669" s="45"/>
      <c r="AF669" s="45"/>
      <c r="AG669" s="45"/>
      <c r="AH669" s="45"/>
      <c r="AI669" s="45"/>
      <c r="AJ669" s="45"/>
      <c r="AK669" s="45"/>
      <c r="AL669" s="45"/>
      <c r="AM669" s="45"/>
      <c r="AN669" s="45"/>
      <c r="AO669" s="45"/>
    </row>
    <row r="670" spans="1:41" ht="14.25" customHeight="1" x14ac:dyDescent="0.25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  <c r="AA670" s="45"/>
      <c r="AB670" s="45"/>
      <c r="AC670" s="45"/>
      <c r="AD670" s="45"/>
      <c r="AE670" s="45"/>
      <c r="AF670" s="45"/>
      <c r="AG670" s="45"/>
      <c r="AH670" s="45"/>
      <c r="AI670" s="45"/>
      <c r="AJ670" s="45"/>
      <c r="AK670" s="45"/>
      <c r="AL670" s="45"/>
      <c r="AM670" s="45"/>
      <c r="AN670" s="45"/>
      <c r="AO670" s="45"/>
    </row>
    <row r="671" spans="1:41" ht="14.25" customHeight="1" x14ac:dyDescent="0.25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  <c r="AA671" s="45"/>
      <c r="AB671" s="45"/>
      <c r="AC671" s="45"/>
      <c r="AD671" s="45"/>
      <c r="AE671" s="45"/>
      <c r="AF671" s="45"/>
      <c r="AG671" s="45"/>
      <c r="AH671" s="45"/>
      <c r="AI671" s="45"/>
      <c r="AJ671" s="45"/>
      <c r="AK671" s="45"/>
      <c r="AL671" s="45"/>
      <c r="AM671" s="45"/>
      <c r="AN671" s="45"/>
      <c r="AO671" s="45"/>
    </row>
    <row r="672" spans="1:41" ht="14.25" customHeight="1" x14ac:dyDescent="0.25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  <c r="AA672" s="45"/>
      <c r="AB672" s="45"/>
      <c r="AC672" s="45"/>
      <c r="AD672" s="45"/>
      <c r="AE672" s="45"/>
      <c r="AF672" s="45"/>
      <c r="AG672" s="45"/>
      <c r="AH672" s="45"/>
      <c r="AI672" s="45"/>
      <c r="AJ672" s="45"/>
      <c r="AK672" s="45"/>
      <c r="AL672" s="45"/>
      <c r="AM672" s="45"/>
      <c r="AN672" s="45"/>
      <c r="AO672" s="45"/>
    </row>
    <row r="673" spans="1:41" ht="14.25" customHeight="1" x14ac:dyDescent="0.25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  <c r="AA673" s="45"/>
      <c r="AB673" s="45"/>
      <c r="AC673" s="45"/>
      <c r="AD673" s="45"/>
      <c r="AE673" s="45"/>
      <c r="AF673" s="45"/>
      <c r="AG673" s="45"/>
      <c r="AH673" s="45"/>
      <c r="AI673" s="45"/>
      <c r="AJ673" s="45"/>
      <c r="AK673" s="45"/>
      <c r="AL673" s="45"/>
      <c r="AM673" s="45"/>
      <c r="AN673" s="45"/>
      <c r="AO673" s="45"/>
    </row>
    <row r="674" spans="1:41" ht="14.25" customHeight="1" x14ac:dyDescent="0.25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  <c r="AA674" s="45"/>
      <c r="AB674" s="45"/>
      <c r="AC674" s="45"/>
      <c r="AD674" s="45"/>
      <c r="AE674" s="45"/>
      <c r="AF674" s="45"/>
      <c r="AG674" s="45"/>
      <c r="AH674" s="45"/>
      <c r="AI674" s="45"/>
      <c r="AJ674" s="45"/>
      <c r="AK674" s="45"/>
      <c r="AL674" s="45"/>
      <c r="AM674" s="45"/>
      <c r="AN674" s="45"/>
      <c r="AO674" s="45"/>
    </row>
    <row r="675" spans="1:41" ht="14.25" customHeight="1" x14ac:dyDescent="0.2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  <c r="AA675" s="45"/>
      <c r="AB675" s="45"/>
      <c r="AC675" s="45"/>
      <c r="AD675" s="45"/>
      <c r="AE675" s="45"/>
      <c r="AF675" s="45"/>
      <c r="AG675" s="45"/>
      <c r="AH675" s="45"/>
      <c r="AI675" s="45"/>
      <c r="AJ675" s="45"/>
      <c r="AK675" s="45"/>
      <c r="AL675" s="45"/>
      <c r="AM675" s="45"/>
      <c r="AN675" s="45"/>
      <c r="AO675" s="45"/>
    </row>
    <row r="676" spans="1:41" ht="14.25" customHeight="1" x14ac:dyDescent="0.25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  <c r="AA676" s="45"/>
      <c r="AB676" s="45"/>
      <c r="AC676" s="45"/>
      <c r="AD676" s="45"/>
      <c r="AE676" s="45"/>
      <c r="AF676" s="45"/>
      <c r="AG676" s="45"/>
      <c r="AH676" s="45"/>
      <c r="AI676" s="45"/>
      <c r="AJ676" s="45"/>
      <c r="AK676" s="45"/>
      <c r="AL676" s="45"/>
      <c r="AM676" s="45"/>
      <c r="AN676" s="45"/>
      <c r="AO676" s="45"/>
    </row>
    <row r="677" spans="1:41" ht="14.25" customHeight="1" x14ac:dyDescent="0.25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  <c r="AA677" s="45"/>
      <c r="AB677" s="45"/>
      <c r="AC677" s="45"/>
      <c r="AD677" s="45"/>
      <c r="AE677" s="45"/>
      <c r="AF677" s="45"/>
      <c r="AG677" s="45"/>
      <c r="AH677" s="45"/>
      <c r="AI677" s="45"/>
      <c r="AJ677" s="45"/>
      <c r="AK677" s="45"/>
      <c r="AL677" s="45"/>
      <c r="AM677" s="45"/>
      <c r="AN677" s="45"/>
      <c r="AO677" s="45"/>
    </row>
    <row r="678" spans="1:41" ht="14.25" customHeight="1" x14ac:dyDescent="0.25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  <c r="AA678" s="45"/>
      <c r="AB678" s="45"/>
      <c r="AC678" s="45"/>
      <c r="AD678" s="45"/>
      <c r="AE678" s="45"/>
      <c r="AF678" s="45"/>
      <c r="AG678" s="45"/>
      <c r="AH678" s="45"/>
      <c r="AI678" s="45"/>
      <c r="AJ678" s="45"/>
      <c r="AK678" s="45"/>
      <c r="AL678" s="45"/>
      <c r="AM678" s="45"/>
      <c r="AN678" s="45"/>
      <c r="AO678" s="45"/>
    </row>
    <row r="679" spans="1:41" ht="14.25" customHeight="1" x14ac:dyDescent="0.25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  <c r="AA679" s="45"/>
      <c r="AB679" s="45"/>
      <c r="AC679" s="45"/>
      <c r="AD679" s="45"/>
      <c r="AE679" s="45"/>
      <c r="AF679" s="45"/>
      <c r="AG679" s="45"/>
      <c r="AH679" s="45"/>
      <c r="AI679" s="45"/>
      <c r="AJ679" s="45"/>
      <c r="AK679" s="45"/>
      <c r="AL679" s="45"/>
      <c r="AM679" s="45"/>
      <c r="AN679" s="45"/>
      <c r="AO679" s="45"/>
    </row>
    <row r="680" spans="1:41" ht="14.25" customHeight="1" x14ac:dyDescent="0.25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  <c r="AA680" s="45"/>
      <c r="AB680" s="45"/>
      <c r="AC680" s="45"/>
      <c r="AD680" s="45"/>
      <c r="AE680" s="45"/>
      <c r="AF680" s="45"/>
      <c r="AG680" s="45"/>
      <c r="AH680" s="45"/>
      <c r="AI680" s="45"/>
      <c r="AJ680" s="45"/>
      <c r="AK680" s="45"/>
      <c r="AL680" s="45"/>
      <c r="AM680" s="45"/>
      <c r="AN680" s="45"/>
      <c r="AO680" s="45"/>
    </row>
    <row r="681" spans="1:41" ht="14.25" customHeight="1" x14ac:dyDescent="0.25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  <c r="AA681" s="45"/>
      <c r="AB681" s="45"/>
      <c r="AC681" s="45"/>
      <c r="AD681" s="45"/>
      <c r="AE681" s="45"/>
      <c r="AF681" s="45"/>
      <c r="AG681" s="45"/>
      <c r="AH681" s="45"/>
      <c r="AI681" s="45"/>
      <c r="AJ681" s="45"/>
      <c r="AK681" s="45"/>
      <c r="AL681" s="45"/>
      <c r="AM681" s="45"/>
      <c r="AN681" s="45"/>
      <c r="AO681" s="45"/>
    </row>
    <row r="682" spans="1:41" ht="14.25" customHeight="1" x14ac:dyDescent="0.25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  <c r="AC682" s="45"/>
      <c r="AD682" s="45"/>
      <c r="AE682" s="45"/>
      <c r="AF682" s="45"/>
      <c r="AG682" s="45"/>
      <c r="AH682" s="45"/>
      <c r="AI682" s="45"/>
      <c r="AJ682" s="45"/>
      <c r="AK682" s="45"/>
      <c r="AL682" s="45"/>
      <c r="AM682" s="45"/>
      <c r="AN682" s="45"/>
      <c r="AO682" s="45"/>
    </row>
    <row r="683" spans="1:41" ht="14.25" customHeight="1" x14ac:dyDescent="0.25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  <c r="AA683" s="45"/>
      <c r="AB683" s="45"/>
      <c r="AC683" s="45"/>
      <c r="AD683" s="45"/>
      <c r="AE683" s="45"/>
      <c r="AF683" s="45"/>
      <c r="AG683" s="45"/>
      <c r="AH683" s="45"/>
      <c r="AI683" s="45"/>
      <c r="AJ683" s="45"/>
      <c r="AK683" s="45"/>
      <c r="AL683" s="45"/>
      <c r="AM683" s="45"/>
      <c r="AN683" s="45"/>
      <c r="AO683" s="45"/>
    </row>
    <row r="684" spans="1:41" ht="14.25" customHeight="1" x14ac:dyDescent="0.25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  <c r="AA684" s="45"/>
      <c r="AB684" s="45"/>
      <c r="AC684" s="45"/>
      <c r="AD684" s="45"/>
      <c r="AE684" s="45"/>
      <c r="AF684" s="45"/>
      <c r="AG684" s="45"/>
      <c r="AH684" s="45"/>
      <c r="AI684" s="45"/>
      <c r="AJ684" s="45"/>
      <c r="AK684" s="45"/>
      <c r="AL684" s="45"/>
      <c r="AM684" s="45"/>
      <c r="AN684" s="45"/>
      <c r="AO684" s="45"/>
    </row>
    <row r="685" spans="1:41" ht="14.25" customHeight="1" x14ac:dyDescent="0.2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  <c r="AA685" s="45"/>
      <c r="AB685" s="45"/>
      <c r="AC685" s="45"/>
      <c r="AD685" s="45"/>
      <c r="AE685" s="45"/>
      <c r="AF685" s="45"/>
      <c r="AG685" s="45"/>
      <c r="AH685" s="45"/>
      <c r="AI685" s="45"/>
      <c r="AJ685" s="45"/>
      <c r="AK685" s="45"/>
      <c r="AL685" s="45"/>
      <c r="AM685" s="45"/>
      <c r="AN685" s="45"/>
      <c r="AO685" s="45"/>
    </row>
    <row r="686" spans="1:41" ht="14.25" customHeight="1" x14ac:dyDescent="0.25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  <c r="AA686" s="45"/>
      <c r="AB686" s="45"/>
      <c r="AC686" s="45"/>
      <c r="AD686" s="45"/>
      <c r="AE686" s="45"/>
      <c r="AF686" s="45"/>
      <c r="AG686" s="45"/>
      <c r="AH686" s="45"/>
      <c r="AI686" s="45"/>
      <c r="AJ686" s="45"/>
      <c r="AK686" s="45"/>
      <c r="AL686" s="45"/>
      <c r="AM686" s="45"/>
      <c r="AN686" s="45"/>
      <c r="AO686" s="45"/>
    </row>
    <row r="687" spans="1:41" ht="14.25" customHeight="1" x14ac:dyDescent="0.25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  <c r="AA687" s="45"/>
      <c r="AB687" s="45"/>
      <c r="AC687" s="45"/>
      <c r="AD687" s="45"/>
      <c r="AE687" s="45"/>
      <c r="AF687" s="45"/>
      <c r="AG687" s="45"/>
      <c r="AH687" s="45"/>
      <c r="AI687" s="45"/>
      <c r="AJ687" s="45"/>
      <c r="AK687" s="45"/>
      <c r="AL687" s="45"/>
      <c r="AM687" s="45"/>
      <c r="AN687" s="45"/>
      <c r="AO687" s="45"/>
    </row>
    <row r="688" spans="1:41" ht="14.25" customHeight="1" x14ac:dyDescent="0.25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  <c r="AA688" s="45"/>
      <c r="AB688" s="45"/>
      <c r="AC688" s="45"/>
      <c r="AD688" s="45"/>
      <c r="AE688" s="45"/>
      <c r="AF688" s="45"/>
      <c r="AG688" s="45"/>
      <c r="AH688" s="45"/>
      <c r="AI688" s="45"/>
      <c r="AJ688" s="45"/>
      <c r="AK688" s="45"/>
      <c r="AL688" s="45"/>
      <c r="AM688" s="45"/>
      <c r="AN688" s="45"/>
      <c r="AO688" s="45"/>
    </row>
    <row r="689" spans="1:41" ht="14.25" customHeight="1" x14ac:dyDescent="0.25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  <c r="AA689" s="45"/>
      <c r="AB689" s="45"/>
      <c r="AC689" s="45"/>
      <c r="AD689" s="45"/>
      <c r="AE689" s="45"/>
      <c r="AF689" s="45"/>
      <c r="AG689" s="45"/>
      <c r="AH689" s="45"/>
      <c r="AI689" s="45"/>
      <c r="AJ689" s="45"/>
      <c r="AK689" s="45"/>
      <c r="AL689" s="45"/>
      <c r="AM689" s="45"/>
      <c r="AN689" s="45"/>
      <c r="AO689" s="45"/>
    </row>
    <row r="690" spans="1:41" ht="14.25" customHeight="1" x14ac:dyDescent="0.25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  <c r="AA690" s="45"/>
      <c r="AB690" s="45"/>
      <c r="AC690" s="45"/>
      <c r="AD690" s="45"/>
      <c r="AE690" s="45"/>
      <c r="AF690" s="45"/>
      <c r="AG690" s="45"/>
      <c r="AH690" s="45"/>
      <c r="AI690" s="45"/>
      <c r="AJ690" s="45"/>
      <c r="AK690" s="45"/>
      <c r="AL690" s="45"/>
      <c r="AM690" s="45"/>
      <c r="AN690" s="45"/>
      <c r="AO690" s="45"/>
    </row>
    <row r="691" spans="1:41" ht="14.25" customHeight="1" x14ac:dyDescent="0.25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  <c r="AA691" s="45"/>
      <c r="AB691" s="45"/>
      <c r="AC691" s="45"/>
      <c r="AD691" s="45"/>
      <c r="AE691" s="45"/>
      <c r="AF691" s="45"/>
      <c r="AG691" s="45"/>
      <c r="AH691" s="45"/>
      <c r="AI691" s="45"/>
      <c r="AJ691" s="45"/>
      <c r="AK691" s="45"/>
      <c r="AL691" s="45"/>
      <c r="AM691" s="45"/>
      <c r="AN691" s="45"/>
      <c r="AO691" s="45"/>
    </row>
    <row r="692" spans="1:41" ht="14.25" customHeight="1" x14ac:dyDescent="0.25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  <c r="AA692" s="45"/>
      <c r="AB692" s="45"/>
      <c r="AC692" s="45"/>
      <c r="AD692" s="45"/>
      <c r="AE692" s="45"/>
      <c r="AF692" s="45"/>
      <c r="AG692" s="45"/>
      <c r="AH692" s="45"/>
      <c r="AI692" s="45"/>
      <c r="AJ692" s="45"/>
      <c r="AK692" s="45"/>
      <c r="AL692" s="45"/>
      <c r="AM692" s="45"/>
      <c r="AN692" s="45"/>
      <c r="AO692" s="45"/>
    </row>
    <row r="693" spans="1:41" ht="14.25" customHeight="1" x14ac:dyDescent="0.25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  <c r="AA693" s="45"/>
      <c r="AB693" s="45"/>
      <c r="AC693" s="45"/>
      <c r="AD693" s="45"/>
      <c r="AE693" s="45"/>
      <c r="AF693" s="45"/>
      <c r="AG693" s="45"/>
      <c r="AH693" s="45"/>
      <c r="AI693" s="45"/>
      <c r="AJ693" s="45"/>
      <c r="AK693" s="45"/>
      <c r="AL693" s="45"/>
      <c r="AM693" s="45"/>
      <c r="AN693" s="45"/>
      <c r="AO693" s="45"/>
    </row>
    <row r="694" spans="1:41" ht="14.25" customHeight="1" x14ac:dyDescent="0.25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  <c r="AA694" s="45"/>
      <c r="AB694" s="45"/>
      <c r="AC694" s="45"/>
      <c r="AD694" s="45"/>
      <c r="AE694" s="45"/>
      <c r="AF694" s="45"/>
      <c r="AG694" s="45"/>
      <c r="AH694" s="45"/>
      <c r="AI694" s="45"/>
      <c r="AJ694" s="45"/>
      <c r="AK694" s="45"/>
      <c r="AL694" s="45"/>
      <c r="AM694" s="45"/>
      <c r="AN694" s="45"/>
      <c r="AO694" s="45"/>
    </row>
    <row r="695" spans="1:41" ht="14.25" customHeight="1" x14ac:dyDescent="0.2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  <c r="AC695" s="45"/>
      <c r="AD695" s="45"/>
      <c r="AE695" s="45"/>
      <c r="AF695" s="45"/>
      <c r="AG695" s="45"/>
      <c r="AH695" s="45"/>
      <c r="AI695" s="45"/>
      <c r="AJ695" s="45"/>
      <c r="AK695" s="45"/>
      <c r="AL695" s="45"/>
      <c r="AM695" s="45"/>
      <c r="AN695" s="45"/>
      <c r="AO695" s="45"/>
    </row>
    <row r="696" spans="1:41" ht="14.25" customHeight="1" x14ac:dyDescent="0.25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  <c r="AC696" s="45"/>
      <c r="AD696" s="45"/>
      <c r="AE696" s="45"/>
      <c r="AF696" s="45"/>
      <c r="AG696" s="45"/>
      <c r="AH696" s="45"/>
      <c r="AI696" s="45"/>
      <c r="AJ696" s="45"/>
      <c r="AK696" s="45"/>
      <c r="AL696" s="45"/>
      <c r="AM696" s="45"/>
      <c r="AN696" s="45"/>
      <c r="AO696" s="45"/>
    </row>
    <row r="697" spans="1:41" ht="14.25" customHeight="1" x14ac:dyDescent="0.25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  <c r="AA697" s="45"/>
      <c r="AB697" s="45"/>
      <c r="AC697" s="45"/>
      <c r="AD697" s="45"/>
      <c r="AE697" s="45"/>
      <c r="AF697" s="45"/>
      <c r="AG697" s="45"/>
      <c r="AH697" s="45"/>
      <c r="AI697" s="45"/>
      <c r="AJ697" s="45"/>
      <c r="AK697" s="45"/>
      <c r="AL697" s="45"/>
      <c r="AM697" s="45"/>
      <c r="AN697" s="45"/>
      <c r="AO697" s="45"/>
    </row>
    <row r="698" spans="1:41" ht="14.25" customHeight="1" x14ac:dyDescent="0.25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  <c r="AA698" s="45"/>
      <c r="AB698" s="45"/>
      <c r="AC698" s="45"/>
      <c r="AD698" s="45"/>
      <c r="AE698" s="45"/>
      <c r="AF698" s="45"/>
      <c r="AG698" s="45"/>
      <c r="AH698" s="45"/>
      <c r="AI698" s="45"/>
      <c r="AJ698" s="45"/>
      <c r="AK698" s="45"/>
      <c r="AL698" s="45"/>
      <c r="AM698" s="45"/>
      <c r="AN698" s="45"/>
      <c r="AO698" s="45"/>
    </row>
    <row r="699" spans="1:41" ht="14.25" customHeight="1" x14ac:dyDescent="0.25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  <c r="AA699" s="45"/>
      <c r="AB699" s="45"/>
      <c r="AC699" s="45"/>
      <c r="AD699" s="45"/>
      <c r="AE699" s="45"/>
      <c r="AF699" s="45"/>
      <c r="AG699" s="45"/>
      <c r="AH699" s="45"/>
      <c r="AI699" s="45"/>
      <c r="AJ699" s="45"/>
      <c r="AK699" s="45"/>
      <c r="AL699" s="45"/>
      <c r="AM699" s="45"/>
      <c r="AN699" s="45"/>
      <c r="AO699" s="45"/>
    </row>
    <row r="700" spans="1:41" ht="14.25" customHeight="1" x14ac:dyDescent="0.25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  <c r="AA700" s="45"/>
      <c r="AB700" s="45"/>
      <c r="AC700" s="45"/>
      <c r="AD700" s="45"/>
      <c r="AE700" s="45"/>
      <c r="AF700" s="45"/>
      <c r="AG700" s="45"/>
      <c r="AH700" s="45"/>
      <c r="AI700" s="45"/>
      <c r="AJ700" s="45"/>
      <c r="AK700" s="45"/>
      <c r="AL700" s="45"/>
      <c r="AM700" s="45"/>
      <c r="AN700" s="45"/>
      <c r="AO700" s="45"/>
    </row>
    <row r="701" spans="1:41" ht="14.25" customHeight="1" x14ac:dyDescent="0.25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  <c r="AA701" s="45"/>
      <c r="AB701" s="45"/>
      <c r="AC701" s="45"/>
      <c r="AD701" s="45"/>
      <c r="AE701" s="45"/>
      <c r="AF701" s="45"/>
      <c r="AG701" s="45"/>
      <c r="AH701" s="45"/>
      <c r="AI701" s="45"/>
      <c r="AJ701" s="45"/>
      <c r="AK701" s="45"/>
      <c r="AL701" s="45"/>
      <c r="AM701" s="45"/>
      <c r="AN701" s="45"/>
      <c r="AO701" s="45"/>
    </row>
    <row r="702" spans="1:41" ht="14.25" customHeight="1" x14ac:dyDescent="0.25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  <c r="AA702" s="45"/>
      <c r="AB702" s="45"/>
      <c r="AC702" s="45"/>
      <c r="AD702" s="45"/>
      <c r="AE702" s="45"/>
      <c r="AF702" s="45"/>
      <c r="AG702" s="45"/>
      <c r="AH702" s="45"/>
      <c r="AI702" s="45"/>
      <c r="AJ702" s="45"/>
      <c r="AK702" s="45"/>
      <c r="AL702" s="45"/>
      <c r="AM702" s="45"/>
      <c r="AN702" s="45"/>
      <c r="AO702" s="45"/>
    </row>
    <row r="703" spans="1:41" ht="14.25" customHeight="1" x14ac:dyDescent="0.25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  <c r="AA703" s="45"/>
      <c r="AB703" s="45"/>
      <c r="AC703" s="45"/>
      <c r="AD703" s="45"/>
      <c r="AE703" s="45"/>
      <c r="AF703" s="45"/>
      <c r="AG703" s="45"/>
      <c r="AH703" s="45"/>
      <c r="AI703" s="45"/>
      <c r="AJ703" s="45"/>
      <c r="AK703" s="45"/>
      <c r="AL703" s="45"/>
      <c r="AM703" s="45"/>
      <c r="AN703" s="45"/>
      <c r="AO703" s="45"/>
    </row>
    <row r="704" spans="1:41" ht="14.25" customHeight="1" x14ac:dyDescent="0.25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  <c r="AA704" s="45"/>
      <c r="AB704" s="45"/>
      <c r="AC704" s="45"/>
      <c r="AD704" s="45"/>
      <c r="AE704" s="45"/>
      <c r="AF704" s="45"/>
      <c r="AG704" s="45"/>
      <c r="AH704" s="45"/>
      <c r="AI704" s="45"/>
      <c r="AJ704" s="45"/>
      <c r="AK704" s="45"/>
      <c r="AL704" s="45"/>
      <c r="AM704" s="45"/>
      <c r="AN704" s="45"/>
      <c r="AO704" s="45"/>
    </row>
    <row r="705" spans="1:41" ht="14.25" customHeight="1" x14ac:dyDescent="0.2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  <c r="AA705" s="45"/>
      <c r="AB705" s="45"/>
      <c r="AC705" s="45"/>
      <c r="AD705" s="45"/>
      <c r="AE705" s="45"/>
      <c r="AF705" s="45"/>
      <c r="AG705" s="45"/>
      <c r="AH705" s="45"/>
      <c r="AI705" s="45"/>
      <c r="AJ705" s="45"/>
      <c r="AK705" s="45"/>
      <c r="AL705" s="45"/>
      <c r="AM705" s="45"/>
      <c r="AN705" s="45"/>
      <c r="AO705" s="45"/>
    </row>
    <row r="706" spans="1:41" ht="14.25" customHeight="1" x14ac:dyDescent="0.25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  <c r="AA706" s="45"/>
      <c r="AB706" s="45"/>
      <c r="AC706" s="45"/>
      <c r="AD706" s="45"/>
      <c r="AE706" s="45"/>
      <c r="AF706" s="45"/>
      <c r="AG706" s="45"/>
      <c r="AH706" s="45"/>
      <c r="AI706" s="45"/>
      <c r="AJ706" s="45"/>
      <c r="AK706" s="45"/>
      <c r="AL706" s="45"/>
      <c r="AM706" s="45"/>
      <c r="AN706" s="45"/>
      <c r="AO706" s="45"/>
    </row>
    <row r="707" spans="1:41" ht="14.25" customHeight="1" x14ac:dyDescent="0.25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  <c r="AA707" s="45"/>
      <c r="AB707" s="45"/>
      <c r="AC707" s="45"/>
      <c r="AD707" s="45"/>
      <c r="AE707" s="45"/>
      <c r="AF707" s="45"/>
      <c r="AG707" s="45"/>
      <c r="AH707" s="45"/>
      <c r="AI707" s="45"/>
      <c r="AJ707" s="45"/>
      <c r="AK707" s="45"/>
      <c r="AL707" s="45"/>
      <c r="AM707" s="45"/>
      <c r="AN707" s="45"/>
      <c r="AO707" s="45"/>
    </row>
    <row r="708" spans="1:41" ht="14.25" customHeight="1" x14ac:dyDescent="0.25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  <c r="AA708" s="45"/>
      <c r="AB708" s="45"/>
      <c r="AC708" s="45"/>
      <c r="AD708" s="45"/>
      <c r="AE708" s="45"/>
      <c r="AF708" s="45"/>
      <c r="AG708" s="45"/>
      <c r="AH708" s="45"/>
      <c r="AI708" s="45"/>
      <c r="AJ708" s="45"/>
      <c r="AK708" s="45"/>
      <c r="AL708" s="45"/>
      <c r="AM708" s="45"/>
      <c r="AN708" s="45"/>
      <c r="AO708" s="45"/>
    </row>
    <row r="709" spans="1:41" ht="14.25" customHeight="1" x14ac:dyDescent="0.25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  <c r="AC709" s="45"/>
      <c r="AD709" s="45"/>
      <c r="AE709" s="45"/>
      <c r="AF709" s="45"/>
      <c r="AG709" s="45"/>
      <c r="AH709" s="45"/>
      <c r="AI709" s="45"/>
      <c r="AJ709" s="45"/>
      <c r="AK709" s="45"/>
      <c r="AL709" s="45"/>
      <c r="AM709" s="45"/>
      <c r="AN709" s="45"/>
      <c r="AO709" s="45"/>
    </row>
    <row r="710" spans="1:41" ht="14.25" customHeight="1" x14ac:dyDescent="0.25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  <c r="AA710" s="45"/>
      <c r="AB710" s="45"/>
      <c r="AC710" s="45"/>
      <c r="AD710" s="45"/>
      <c r="AE710" s="45"/>
      <c r="AF710" s="45"/>
      <c r="AG710" s="45"/>
      <c r="AH710" s="45"/>
      <c r="AI710" s="45"/>
      <c r="AJ710" s="45"/>
      <c r="AK710" s="45"/>
      <c r="AL710" s="45"/>
      <c r="AM710" s="45"/>
      <c r="AN710" s="45"/>
      <c r="AO710" s="45"/>
    </row>
    <row r="711" spans="1:41" ht="14.25" customHeight="1" x14ac:dyDescent="0.25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  <c r="AA711" s="45"/>
      <c r="AB711" s="45"/>
      <c r="AC711" s="45"/>
      <c r="AD711" s="45"/>
      <c r="AE711" s="45"/>
      <c r="AF711" s="45"/>
      <c r="AG711" s="45"/>
      <c r="AH711" s="45"/>
      <c r="AI711" s="45"/>
      <c r="AJ711" s="45"/>
      <c r="AK711" s="45"/>
      <c r="AL711" s="45"/>
      <c r="AM711" s="45"/>
      <c r="AN711" s="45"/>
      <c r="AO711" s="45"/>
    </row>
    <row r="712" spans="1:41" ht="14.25" customHeight="1" x14ac:dyDescent="0.25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  <c r="AA712" s="45"/>
      <c r="AB712" s="45"/>
      <c r="AC712" s="45"/>
      <c r="AD712" s="45"/>
      <c r="AE712" s="45"/>
      <c r="AF712" s="45"/>
      <c r="AG712" s="45"/>
      <c r="AH712" s="45"/>
      <c r="AI712" s="45"/>
      <c r="AJ712" s="45"/>
      <c r="AK712" s="45"/>
      <c r="AL712" s="45"/>
      <c r="AM712" s="45"/>
      <c r="AN712" s="45"/>
      <c r="AO712" s="45"/>
    </row>
    <row r="713" spans="1:41" ht="14.25" customHeight="1" x14ac:dyDescent="0.25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  <c r="AA713" s="45"/>
      <c r="AB713" s="45"/>
      <c r="AC713" s="45"/>
      <c r="AD713" s="45"/>
      <c r="AE713" s="45"/>
      <c r="AF713" s="45"/>
      <c r="AG713" s="45"/>
      <c r="AH713" s="45"/>
      <c r="AI713" s="45"/>
      <c r="AJ713" s="45"/>
      <c r="AK713" s="45"/>
      <c r="AL713" s="45"/>
      <c r="AM713" s="45"/>
      <c r="AN713" s="45"/>
      <c r="AO713" s="45"/>
    </row>
    <row r="714" spans="1:41" ht="14.25" customHeight="1" x14ac:dyDescent="0.25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  <c r="AA714" s="45"/>
      <c r="AB714" s="45"/>
      <c r="AC714" s="45"/>
      <c r="AD714" s="45"/>
      <c r="AE714" s="45"/>
      <c r="AF714" s="45"/>
      <c r="AG714" s="45"/>
      <c r="AH714" s="45"/>
      <c r="AI714" s="45"/>
      <c r="AJ714" s="45"/>
      <c r="AK714" s="45"/>
      <c r="AL714" s="45"/>
      <c r="AM714" s="45"/>
      <c r="AN714" s="45"/>
      <c r="AO714" s="45"/>
    </row>
    <row r="715" spans="1:41" ht="14.25" customHeight="1" x14ac:dyDescent="0.2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  <c r="AA715" s="45"/>
      <c r="AB715" s="45"/>
      <c r="AC715" s="45"/>
      <c r="AD715" s="45"/>
      <c r="AE715" s="45"/>
      <c r="AF715" s="45"/>
      <c r="AG715" s="45"/>
      <c r="AH715" s="45"/>
      <c r="AI715" s="45"/>
      <c r="AJ715" s="45"/>
      <c r="AK715" s="45"/>
      <c r="AL715" s="45"/>
      <c r="AM715" s="45"/>
      <c r="AN715" s="45"/>
      <c r="AO715" s="45"/>
    </row>
    <row r="716" spans="1:41" ht="14.25" customHeight="1" x14ac:dyDescent="0.25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  <c r="AA716" s="45"/>
      <c r="AB716" s="45"/>
      <c r="AC716" s="45"/>
      <c r="AD716" s="45"/>
      <c r="AE716" s="45"/>
      <c r="AF716" s="45"/>
      <c r="AG716" s="45"/>
      <c r="AH716" s="45"/>
      <c r="AI716" s="45"/>
      <c r="AJ716" s="45"/>
      <c r="AK716" s="45"/>
      <c r="AL716" s="45"/>
      <c r="AM716" s="45"/>
      <c r="AN716" s="45"/>
      <c r="AO716" s="45"/>
    </row>
    <row r="717" spans="1:41" ht="14.25" customHeight="1" x14ac:dyDescent="0.25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  <c r="AA717" s="45"/>
      <c r="AB717" s="45"/>
      <c r="AC717" s="45"/>
      <c r="AD717" s="45"/>
      <c r="AE717" s="45"/>
      <c r="AF717" s="45"/>
      <c r="AG717" s="45"/>
      <c r="AH717" s="45"/>
      <c r="AI717" s="45"/>
      <c r="AJ717" s="45"/>
      <c r="AK717" s="45"/>
      <c r="AL717" s="45"/>
      <c r="AM717" s="45"/>
      <c r="AN717" s="45"/>
      <c r="AO717" s="45"/>
    </row>
    <row r="718" spans="1:41" ht="14.25" customHeight="1" x14ac:dyDescent="0.25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  <c r="AA718" s="45"/>
      <c r="AB718" s="45"/>
      <c r="AC718" s="45"/>
      <c r="AD718" s="45"/>
      <c r="AE718" s="45"/>
      <c r="AF718" s="45"/>
      <c r="AG718" s="45"/>
      <c r="AH718" s="45"/>
      <c r="AI718" s="45"/>
      <c r="AJ718" s="45"/>
      <c r="AK718" s="45"/>
      <c r="AL718" s="45"/>
      <c r="AM718" s="45"/>
      <c r="AN718" s="45"/>
      <c r="AO718" s="45"/>
    </row>
    <row r="719" spans="1:41" ht="14.25" customHeight="1" x14ac:dyDescent="0.25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  <c r="AA719" s="45"/>
      <c r="AB719" s="45"/>
      <c r="AC719" s="45"/>
      <c r="AD719" s="45"/>
      <c r="AE719" s="45"/>
      <c r="AF719" s="45"/>
      <c r="AG719" s="45"/>
      <c r="AH719" s="45"/>
      <c r="AI719" s="45"/>
      <c r="AJ719" s="45"/>
      <c r="AK719" s="45"/>
      <c r="AL719" s="45"/>
      <c r="AM719" s="45"/>
      <c r="AN719" s="45"/>
      <c r="AO719" s="45"/>
    </row>
    <row r="720" spans="1:41" ht="14.25" customHeight="1" x14ac:dyDescent="0.25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  <c r="AA720" s="45"/>
      <c r="AB720" s="45"/>
      <c r="AC720" s="45"/>
      <c r="AD720" s="45"/>
      <c r="AE720" s="45"/>
      <c r="AF720" s="45"/>
      <c r="AG720" s="45"/>
      <c r="AH720" s="45"/>
      <c r="AI720" s="45"/>
      <c r="AJ720" s="45"/>
      <c r="AK720" s="45"/>
      <c r="AL720" s="45"/>
      <c r="AM720" s="45"/>
      <c r="AN720" s="45"/>
      <c r="AO720" s="45"/>
    </row>
    <row r="721" spans="1:41" ht="14.25" customHeight="1" x14ac:dyDescent="0.25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  <c r="AA721" s="45"/>
      <c r="AB721" s="45"/>
      <c r="AC721" s="45"/>
      <c r="AD721" s="45"/>
      <c r="AE721" s="45"/>
      <c r="AF721" s="45"/>
      <c r="AG721" s="45"/>
      <c r="AH721" s="45"/>
      <c r="AI721" s="45"/>
      <c r="AJ721" s="45"/>
      <c r="AK721" s="45"/>
      <c r="AL721" s="45"/>
      <c r="AM721" s="45"/>
      <c r="AN721" s="45"/>
      <c r="AO721" s="45"/>
    </row>
    <row r="722" spans="1:41" ht="14.25" customHeight="1" x14ac:dyDescent="0.25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  <c r="AA722" s="45"/>
      <c r="AB722" s="45"/>
      <c r="AC722" s="45"/>
      <c r="AD722" s="45"/>
      <c r="AE722" s="45"/>
      <c r="AF722" s="45"/>
      <c r="AG722" s="45"/>
      <c r="AH722" s="45"/>
      <c r="AI722" s="45"/>
      <c r="AJ722" s="45"/>
      <c r="AK722" s="45"/>
      <c r="AL722" s="45"/>
      <c r="AM722" s="45"/>
      <c r="AN722" s="45"/>
      <c r="AO722" s="45"/>
    </row>
    <row r="723" spans="1:41" ht="14.25" customHeight="1" x14ac:dyDescent="0.25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  <c r="AC723" s="45"/>
      <c r="AD723" s="45"/>
      <c r="AE723" s="45"/>
      <c r="AF723" s="45"/>
      <c r="AG723" s="45"/>
      <c r="AH723" s="45"/>
      <c r="AI723" s="45"/>
      <c r="AJ723" s="45"/>
      <c r="AK723" s="45"/>
      <c r="AL723" s="45"/>
      <c r="AM723" s="45"/>
      <c r="AN723" s="45"/>
      <c r="AO723" s="45"/>
    </row>
    <row r="724" spans="1:41" ht="14.25" customHeight="1" x14ac:dyDescent="0.25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  <c r="AC724" s="45"/>
      <c r="AD724" s="45"/>
      <c r="AE724" s="45"/>
      <c r="AF724" s="45"/>
      <c r="AG724" s="45"/>
      <c r="AH724" s="45"/>
      <c r="AI724" s="45"/>
      <c r="AJ724" s="45"/>
      <c r="AK724" s="45"/>
      <c r="AL724" s="45"/>
      <c r="AM724" s="45"/>
      <c r="AN724" s="45"/>
      <c r="AO724" s="45"/>
    </row>
    <row r="725" spans="1:41" ht="14.25" customHeight="1" x14ac:dyDescent="0.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  <c r="AA725" s="45"/>
      <c r="AB725" s="45"/>
      <c r="AC725" s="45"/>
      <c r="AD725" s="45"/>
      <c r="AE725" s="45"/>
      <c r="AF725" s="45"/>
      <c r="AG725" s="45"/>
      <c r="AH725" s="45"/>
      <c r="AI725" s="45"/>
      <c r="AJ725" s="45"/>
      <c r="AK725" s="45"/>
      <c r="AL725" s="45"/>
      <c r="AM725" s="45"/>
      <c r="AN725" s="45"/>
      <c r="AO725" s="45"/>
    </row>
    <row r="726" spans="1:41" ht="14.25" customHeight="1" x14ac:dyDescent="0.25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  <c r="AA726" s="45"/>
      <c r="AB726" s="45"/>
      <c r="AC726" s="45"/>
      <c r="AD726" s="45"/>
      <c r="AE726" s="45"/>
      <c r="AF726" s="45"/>
      <c r="AG726" s="45"/>
      <c r="AH726" s="45"/>
      <c r="AI726" s="45"/>
      <c r="AJ726" s="45"/>
      <c r="AK726" s="45"/>
      <c r="AL726" s="45"/>
      <c r="AM726" s="45"/>
      <c r="AN726" s="45"/>
      <c r="AO726" s="45"/>
    </row>
    <row r="727" spans="1:41" ht="14.25" customHeight="1" x14ac:dyDescent="0.25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  <c r="AA727" s="45"/>
      <c r="AB727" s="45"/>
      <c r="AC727" s="45"/>
      <c r="AD727" s="45"/>
      <c r="AE727" s="45"/>
      <c r="AF727" s="45"/>
      <c r="AG727" s="45"/>
      <c r="AH727" s="45"/>
      <c r="AI727" s="45"/>
      <c r="AJ727" s="45"/>
      <c r="AK727" s="45"/>
      <c r="AL727" s="45"/>
      <c r="AM727" s="45"/>
      <c r="AN727" s="45"/>
      <c r="AO727" s="45"/>
    </row>
    <row r="728" spans="1:41" ht="14.25" customHeight="1" x14ac:dyDescent="0.25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  <c r="AC728" s="45"/>
      <c r="AD728" s="45"/>
      <c r="AE728" s="45"/>
      <c r="AF728" s="45"/>
      <c r="AG728" s="45"/>
      <c r="AH728" s="45"/>
      <c r="AI728" s="45"/>
      <c r="AJ728" s="45"/>
      <c r="AK728" s="45"/>
      <c r="AL728" s="45"/>
      <c r="AM728" s="45"/>
      <c r="AN728" s="45"/>
      <c r="AO728" s="45"/>
    </row>
    <row r="729" spans="1:41" ht="14.25" customHeight="1" x14ac:dyDescent="0.25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  <c r="AA729" s="45"/>
      <c r="AB729" s="45"/>
      <c r="AC729" s="45"/>
      <c r="AD729" s="45"/>
      <c r="AE729" s="45"/>
      <c r="AF729" s="45"/>
      <c r="AG729" s="45"/>
      <c r="AH729" s="45"/>
      <c r="AI729" s="45"/>
      <c r="AJ729" s="45"/>
      <c r="AK729" s="45"/>
      <c r="AL729" s="45"/>
      <c r="AM729" s="45"/>
      <c r="AN729" s="45"/>
      <c r="AO729" s="45"/>
    </row>
    <row r="730" spans="1:41" ht="14.25" customHeight="1" x14ac:dyDescent="0.25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  <c r="AA730" s="45"/>
      <c r="AB730" s="45"/>
      <c r="AC730" s="45"/>
      <c r="AD730" s="45"/>
      <c r="AE730" s="45"/>
      <c r="AF730" s="45"/>
      <c r="AG730" s="45"/>
      <c r="AH730" s="45"/>
      <c r="AI730" s="45"/>
      <c r="AJ730" s="45"/>
      <c r="AK730" s="45"/>
      <c r="AL730" s="45"/>
      <c r="AM730" s="45"/>
      <c r="AN730" s="45"/>
      <c r="AO730" s="45"/>
    </row>
    <row r="731" spans="1:41" ht="14.25" customHeight="1" x14ac:dyDescent="0.25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  <c r="AA731" s="45"/>
      <c r="AB731" s="45"/>
      <c r="AC731" s="45"/>
      <c r="AD731" s="45"/>
      <c r="AE731" s="45"/>
      <c r="AF731" s="45"/>
      <c r="AG731" s="45"/>
      <c r="AH731" s="45"/>
      <c r="AI731" s="45"/>
      <c r="AJ731" s="45"/>
      <c r="AK731" s="45"/>
      <c r="AL731" s="45"/>
      <c r="AM731" s="45"/>
      <c r="AN731" s="45"/>
      <c r="AO731" s="45"/>
    </row>
    <row r="732" spans="1:41" ht="14.25" customHeight="1" x14ac:dyDescent="0.25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  <c r="AA732" s="45"/>
      <c r="AB732" s="45"/>
      <c r="AC732" s="45"/>
      <c r="AD732" s="45"/>
      <c r="AE732" s="45"/>
      <c r="AF732" s="45"/>
      <c r="AG732" s="45"/>
      <c r="AH732" s="45"/>
      <c r="AI732" s="45"/>
      <c r="AJ732" s="45"/>
      <c r="AK732" s="45"/>
      <c r="AL732" s="45"/>
      <c r="AM732" s="45"/>
      <c r="AN732" s="45"/>
      <c r="AO732" s="45"/>
    </row>
    <row r="733" spans="1:41" ht="14.25" customHeight="1" x14ac:dyDescent="0.25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  <c r="AA733" s="45"/>
      <c r="AB733" s="45"/>
      <c r="AC733" s="45"/>
      <c r="AD733" s="45"/>
      <c r="AE733" s="45"/>
      <c r="AF733" s="45"/>
      <c r="AG733" s="45"/>
      <c r="AH733" s="45"/>
      <c r="AI733" s="45"/>
      <c r="AJ733" s="45"/>
      <c r="AK733" s="45"/>
      <c r="AL733" s="45"/>
      <c r="AM733" s="45"/>
      <c r="AN733" s="45"/>
      <c r="AO733" s="45"/>
    </row>
    <row r="734" spans="1:41" ht="14.25" customHeight="1" x14ac:dyDescent="0.25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  <c r="AA734" s="45"/>
      <c r="AB734" s="45"/>
      <c r="AC734" s="45"/>
      <c r="AD734" s="45"/>
      <c r="AE734" s="45"/>
      <c r="AF734" s="45"/>
      <c r="AG734" s="45"/>
      <c r="AH734" s="45"/>
      <c r="AI734" s="45"/>
      <c r="AJ734" s="45"/>
      <c r="AK734" s="45"/>
      <c r="AL734" s="45"/>
      <c r="AM734" s="45"/>
      <c r="AN734" s="45"/>
      <c r="AO734" s="45"/>
    </row>
    <row r="735" spans="1:41" ht="14.25" customHeight="1" x14ac:dyDescent="0.2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  <c r="AA735" s="45"/>
      <c r="AB735" s="45"/>
      <c r="AC735" s="45"/>
      <c r="AD735" s="45"/>
      <c r="AE735" s="45"/>
      <c r="AF735" s="45"/>
      <c r="AG735" s="45"/>
      <c r="AH735" s="45"/>
      <c r="AI735" s="45"/>
      <c r="AJ735" s="45"/>
      <c r="AK735" s="45"/>
      <c r="AL735" s="45"/>
      <c r="AM735" s="45"/>
      <c r="AN735" s="45"/>
      <c r="AO735" s="45"/>
    </row>
    <row r="736" spans="1:41" ht="14.25" customHeight="1" x14ac:dyDescent="0.25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  <c r="AA736" s="45"/>
      <c r="AB736" s="45"/>
      <c r="AC736" s="45"/>
      <c r="AD736" s="45"/>
      <c r="AE736" s="45"/>
      <c r="AF736" s="45"/>
      <c r="AG736" s="45"/>
      <c r="AH736" s="45"/>
      <c r="AI736" s="45"/>
      <c r="AJ736" s="45"/>
      <c r="AK736" s="45"/>
      <c r="AL736" s="45"/>
      <c r="AM736" s="45"/>
      <c r="AN736" s="45"/>
      <c r="AO736" s="45"/>
    </row>
    <row r="737" spans="1:41" ht="14.25" customHeight="1" x14ac:dyDescent="0.25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  <c r="AA737" s="45"/>
      <c r="AB737" s="45"/>
      <c r="AC737" s="45"/>
      <c r="AD737" s="45"/>
      <c r="AE737" s="45"/>
      <c r="AF737" s="45"/>
      <c r="AG737" s="45"/>
      <c r="AH737" s="45"/>
      <c r="AI737" s="45"/>
      <c r="AJ737" s="45"/>
      <c r="AK737" s="45"/>
      <c r="AL737" s="45"/>
      <c r="AM737" s="45"/>
      <c r="AN737" s="45"/>
      <c r="AO737" s="45"/>
    </row>
    <row r="738" spans="1:41" ht="14.25" customHeight="1" x14ac:dyDescent="0.25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  <c r="AC738" s="45"/>
      <c r="AD738" s="45"/>
      <c r="AE738" s="45"/>
      <c r="AF738" s="45"/>
      <c r="AG738" s="45"/>
      <c r="AH738" s="45"/>
      <c r="AI738" s="45"/>
      <c r="AJ738" s="45"/>
      <c r="AK738" s="45"/>
      <c r="AL738" s="45"/>
      <c r="AM738" s="45"/>
      <c r="AN738" s="45"/>
      <c r="AO738" s="45"/>
    </row>
    <row r="739" spans="1:41" ht="14.25" customHeight="1" x14ac:dyDescent="0.25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  <c r="AC739" s="45"/>
      <c r="AD739" s="45"/>
      <c r="AE739" s="45"/>
      <c r="AF739" s="45"/>
      <c r="AG739" s="45"/>
      <c r="AH739" s="45"/>
      <c r="AI739" s="45"/>
      <c r="AJ739" s="45"/>
      <c r="AK739" s="45"/>
      <c r="AL739" s="45"/>
      <c r="AM739" s="45"/>
      <c r="AN739" s="45"/>
      <c r="AO739" s="45"/>
    </row>
    <row r="740" spans="1:41" ht="14.25" customHeight="1" x14ac:dyDescent="0.25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  <c r="AA740" s="45"/>
      <c r="AB740" s="45"/>
      <c r="AC740" s="45"/>
      <c r="AD740" s="45"/>
      <c r="AE740" s="45"/>
      <c r="AF740" s="45"/>
      <c r="AG740" s="45"/>
      <c r="AH740" s="45"/>
      <c r="AI740" s="45"/>
      <c r="AJ740" s="45"/>
      <c r="AK740" s="45"/>
      <c r="AL740" s="45"/>
      <c r="AM740" s="45"/>
      <c r="AN740" s="45"/>
      <c r="AO740" s="45"/>
    </row>
    <row r="741" spans="1:41" ht="14.25" customHeight="1" x14ac:dyDescent="0.25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  <c r="AA741" s="45"/>
      <c r="AB741" s="45"/>
      <c r="AC741" s="45"/>
      <c r="AD741" s="45"/>
      <c r="AE741" s="45"/>
      <c r="AF741" s="45"/>
      <c r="AG741" s="45"/>
      <c r="AH741" s="45"/>
      <c r="AI741" s="45"/>
      <c r="AJ741" s="45"/>
      <c r="AK741" s="45"/>
      <c r="AL741" s="45"/>
      <c r="AM741" s="45"/>
      <c r="AN741" s="45"/>
      <c r="AO741" s="45"/>
    </row>
    <row r="742" spans="1:41" ht="14.25" customHeight="1" x14ac:dyDescent="0.25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  <c r="AA742" s="45"/>
      <c r="AB742" s="45"/>
      <c r="AC742" s="45"/>
      <c r="AD742" s="45"/>
      <c r="AE742" s="45"/>
      <c r="AF742" s="45"/>
      <c r="AG742" s="45"/>
      <c r="AH742" s="45"/>
      <c r="AI742" s="45"/>
      <c r="AJ742" s="45"/>
      <c r="AK742" s="45"/>
      <c r="AL742" s="45"/>
      <c r="AM742" s="45"/>
      <c r="AN742" s="45"/>
      <c r="AO742" s="45"/>
    </row>
    <row r="743" spans="1:41" ht="14.25" customHeight="1" x14ac:dyDescent="0.25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  <c r="AC743" s="45"/>
      <c r="AD743" s="45"/>
      <c r="AE743" s="45"/>
      <c r="AF743" s="45"/>
      <c r="AG743" s="45"/>
      <c r="AH743" s="45"/>
      <c r="AI743" s="45"/>
      <c r="AJ743" s="45"/>
      <c r="AK743" s="45"/>
      <c r="AL743" s="45"/>
      <c r="AM743" s="45"/>
      <c r="AN743" s="45"/>
      <c r="AO743" s="45"/>
    </row>
    <row r="744" spans="1:41" ht="14.25" customHeight="1" x14ac:dyDescent="0.25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  <c r="AA744" s="45"/>
      <c r="AB744" s="45"/>
      <c r="AC744" s="45"/>
      <c r="AD744" s="45"/>
      <c r="AE744" s="45"/>
      <c r="AF744" s="45"/>
      <c r="AG744" s="45"/>
      <c r="AH744" s="45"/>
      <c r="AI744" s="45"/>
      <c r="AJ744" s="45"/>
      <c r="AK744" s="45"/>
      <c r="AL744" s="45"/>
      <c r="AM744" s="45"/>
      <c r="AN744" s="45"/>
      <c r="AO744" s="45"/>
    </row>
    <row r="745" spans="1:41" ht="14.25" customHeight="1" x14ac:dyDescent="0.2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  <c r="AA745" s="45"/>
      <c r="AB745" s="45"/>
      <c r="AC745" s="45"/>
      <c r="AD745" s="45"/>
      <c r="AE745" s="45"/>
      <c r="AF745" s="45"/>
      <c r="AG745" s="45"/>
      <c r="AH745" s="45"/>
      <c r="AI745" s="45"/>
      <c r="AJ745" s="45"/>
      <c r="AK745" s="45"/>
      <c r="AL745" s="45"/>
      <c r="AM745" s="45"/>
      <c r="AN745" s="45"/>
      <c r="AO745" s="45"/>
    </row>
    <row r="746" spans="1:41" ht="14.25" customHeight="1" x14ac:dyDescent="0.25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  <c r="AA746" s="45"/>
      <c r="AB746" s="45"/>
      <c r="AC746" s="45"/>
      <c r="AD746" s="45"/>
      <c r="AE746" s="45"/>
      <c r="AF746" s="45"/>
      <c r="AG746" s="45"/>
      <c r="AH746" s="45"/>
      <c r="AI746" s="45"/>
      <c r="AJ746" s="45"/>
      <c r="AK746" s="45"/>
      <c r="AL746" s="45"/>
      <c r="AM746" s="45"/>
      <c r="AN746" s="45"/>
      <c r="AO746" s="45"/>
    </row>
    <row r="747" spans="1:41" ht="14.25" customHeight="1" x14ac:dyDescent="0.25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  <c r="AA747" s="45"/>
      <c r="AB747" s="45"/>
      <c r="AC747" s="45"/>
      <c r="AD747" s="45"/>
      <c r="AE747" s="45"/>
      <c r="AF747" s="45"/>
      <c r="AG747" s="45"/>
      <c r="AH747" s="45"/>
      <c r="AI747" s="45"/>
      <c r="AJ747" s="45"/>
      <c r="AK747" s="45"/>
      <c r="AL747" s="45"/>
      <c r="AM747" s="45"/>
      <c r="AN747" s="45"/>
      <c r="AO747" s="45"/>
    </row>
    <row r="748" spans="1:41" ht="14.25" customHeight="1" x14ac:dyDescent="0.25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  <c r="AA748" s="45"/>
      <c r="AB748" s="45"/>
      <c r="AC748" s="45"/>
      <c r="AD748" s="45"/>
      <c r="AE748" s="45"/>
      <c r="AF748" s="45"/>
      <c r="AG748" s="45"/>
      <c r="AH748" s="45"/>
      <c r="AI748" s="45"/>
      <c r="AJ748" s="45"/>
      <c r="AK748" s="45"/>
      <c r="AL748" s="45"/>
      <c r="AM748" s="45"/>
      <c r="AN748" s="45"/>
      <c r="AO748" s="45"/>
    </row>
    <row r="749" spans="1:41" ht="14.25" customHeight="1" x14ac:dyDescent="0.25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  <c r="AA749" s="45"/>
      <c r="AB749" s="45"/>
      <c r="AC749" s="45"/>
      <c r="AD749" s="45"/>
      <c r="AE749" s="45"/>
      <c r="AF749" s="45"/>
      <c r="AG749" s="45"/>
      <c r="AH749" s="45"/>
      <c r="AI749" s="45"/>
      <c r="AJ749" s="45"/>
      <c r="AK749" s="45"/>
      <c r="AL749" s="45"/>
      <c r="AM749" s="45"/>
      <c r="AN749" s="45"/>
      <c r="AO749" s="45"/>
    </row>
    <row r="750" spans="1:41" ht="14.25" customHeight="1" x14ac:dyDescent="0.25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  <c r="AA750" s="45"/>
      <c r="AB750" s="45"/>
      <c r="AC750" s="45"/>
      <c r="AD750" s="45"/>
      <c r="AE750" s="45"/>
      <c r="AF750" s="45"/>
      <c r="AG750" s="45"/>
      <c r="AH750" s="45"/>
      <c r="AI750" s="45"/>
      <c r="AJ750" s="45"/>
      <c r="AK750" s="45"/>
      <c r="AL750" s="45"/>
      <c r="AM750" s="45"/>
      <c r="AN750" s="45"/>
      <c r="AO750" s="45"/>
    </row>
    <row r="751" spans="1:41" ht="14.25" customHeight="1" x14ac:dyDescent="0.25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  <c r="AA751" s="45"/>
      <c r="AB751" s="45"/>
      <c r="AC751" s="45"/>
      <c r="AD751" s="45"/>
      <c r="AE751" s="45"/>
      <c r="AF751" s="45"/>
      <c r="AG751" s="45"/>
      <c r="AH751" s="45"/>
      <c r="AI751" s="45"/>
      <c r="AJ751" s="45"/>
      <c r="AK751" s="45"/>
      <c r="AL751" s="45"/>
      <c r="AM751" s="45"/>
      <c r="AN751" s="45"/>
      <c r="AO751" s="45"/>
    </row>
    <row r="752" spans="1:41" ht="14.25" customHeight="1" x14ac:dyDescent="0.25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  <c r="AA752" s="45"/>
      <c r="AB752" s="45"/>
      <c r="AC752" s="45"/>
      <c r="AD752" s="45"/>
      <c r="AE752" s="45"/>
      <c r="AF752" s="45"/>
      <c r="AG752" s="45"/>
      <c r="AH752" s="45"/>
      <c r="AI752" s="45"/>
      <c r="AJ752" s="45"/>
      <c r="AK752" s="45"/>
      <c r="AL752" s="45"/>
      <c r="AM752" s="45"/>
      <c r="AN752" s="45"/>
      <c r="AO752" s="45"/>
    </row>
    <row r="753" spans="1:41" ht="14.25" customHeight="1" x14ac:dyDescent="0.25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  <c r="AA753" s="45"/>
      <c r="AB753" s="45"/>
      <c r="AC753" s="45"/>
      <c r="AD753" s="45"/>
      <c r="AE753" s="45"/>
      <c r="AF753" s="45"/>
      <c r="AG753" s="45"/>
      <c r="AH753" s="45"/>
      <c r="AI753" s="45"/>
      <c r="AJ753" s="45"/>
      <c r="AK753" s="45"/>
      <c r="AL753" s="45"/>
      <c r="AM753" s="45"/>
      <c r="AN753" s="45"/>
      <c r="AO753" s="45"/>
    </row>
    <row r="754" spans="1:41" ht="14.25" customHeight="1" x14ac:dyDescent="0.25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  <c r="AC754" s="45"/>
      <c r="AD754" s="45"/>
      <c r="AE754" s="45"/>
      <c r="AF754" s="45"/>
      <c r="AG754" s="45"/>
      <c r="AH754" s="45"/>
      <c r="AI754" s="45"/>
      <c r="AJ754" s="45"/>
      <c r="AK754" s="45"/>
      <c r="AL754" s="45"/>
      <c r="AM754" s="45"/>
      <c r="AN754" s="45"/>
      <c r="AO754" s="45"/>
    </row>
    <row r="755" spans="1:41" ht="14.25" customHeight="1" x14ac:dyDescent="0.2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  <c r="AC755" s="45"/>
      <c r="AD755" s="45"/>
      <c r="AE755" s="45"/>
      <c r="AF755" s="45"/>
      <c r="AG755" s="45"/>
      <c r="AH755" s="45"/>
      <c r="AI755" s="45"/>
      <c r="AJ755" s="45"/>
      <c r="AK755" s="45"/>
      <c r="AL755" s="45"/>
      <c r="AM755" s="45"/>
      <c r="AN755" s="45"/>
      <c r="AO755" s="45"/>
    </row>
    <row r="756" spans="1:41" ht="14.25" customHeight="1" x14ac:dyDescent="0.25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  <c r="AA756" s="45"/>
      <c r="AB756" s="45"/>
      <c r="AC756" s="45"/>
      <c r="AD756" s="45"/>
      <c r="AE756" s="45"/>
      <c r="AF756" s="45"/>
      <c r="AG756" s="45"/>
      <c r="AH756" s="45"/>
      <c r="AI756" s="45"/>
      <c r="AJ756" s="45"/>
      <c r="AK756" s="45"/>
      <c r="AL756" s="45"/>
      <c r="AM756" s="45"/>
      <c r="AN756" s="45"/>
      <c r="AO756" s="45"/>
    </row>
    <row r="757" spans="1:41" ht="14.25" customHeight="1" x14ac:dyDescent="0.25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  <c r="AA757" s="45"/>
      <c r="AB757" s="45"/>
      <c r="AC757" s="45"/>
      <c r="AD757" s="45"/>
      <c r="AE757" s="45"/>
      <c r="AF757" s="45"/>
      <c r="AG757" s="45"/>
      <c r="AH757" s="45"/>
      <c r="AI757" s="45"/>
      <c r="AJ757" s="45"/>
      <c r="AK757" s="45"/>
      <c r="AL757" s="45"/>
      <c r="AM757" s="45"/>
      <c r="AN757" s="45"/>
      <c r="AO757" s="45"/>
    </row>
    <row r="758" spans="1:41" ht="14.25" customHeight="1" x14ac:dyDescent="0.25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  <c r="AA758" s="45"/>
      <c r="AB758" s="45"/>
      <c r="AC758" s="45"/>
      <c r="AD758" s="45"/>
      <c r="AE758" s="45"/>
      <c r="AF758" s="45"/>
      <c r="AG758" s="45"/>
      <c r="AH758" s="45"/>
      <c r="AI758" s="45"/>
      <c r="AJ758" s="45"/>
      <c r="AK758" s="45"/>
      <c r="AL758" s="45"/>
      <c r="AM758" s="45"/>
      <c r="AN758" s="45"/>
      <c r="AO758" s="45"/>
    </row>
    <row r="759" spans="1:41" ht="14.25" customHeight="1" x14ac:dyDescent="0.25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  <c r="AA759" s="45"/>
      <c r="AB759" s="45"/>
      <c r="AC759" s="45"/>
      <c r="AD759" s="45"/>
      <c r="AE759" s="45"/>
      <c r="AF759" s="45"/>
      <c r="AG759" s="45"/>
      <c r="AH759" s="45"/>
      <c r="AI759" s="45"/>
      <c r="AJ759" s="45"/>
      <c r="AK759" s="45"/>
      <c r="AL759" s="45"/>
      <c r="AM759" s="45"/>
      <c r="AN759" s="45"/>
      <c r="AO759" s="45"/>
    </row>
    <row r="760" spans="1:41" ht="14.25" customHeight="1" x14ac:dyDescent="0.25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  <c r="AA760" s="45"/>
      <c r="AB760" s="45"/>
      <c r="AC760" s="45"/>
      <c r="AD760" s="45"/>
      <c r="AE760" s="45"/>
      <c r="AF760" s="45"/>
      <c r="AG760" s="45"/>
      <c r="AH760" s="45"/>
      <c r="AI760" s="45"/>
      <c r="AJ760" s="45"/>
      <c r="AK760" s="45"/>
      <c r="AL760" s="45"/>
      <c r="AM760" s="45"/>
      <c r="AN760" s="45"/>
      <c r="AO760" s="45"/>
    </row>
    <row r="761" spans="1:41" ht="14.25" customHeight="1" x14ac:dyDescent="0.25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  <c r="AA761" s="45"/>
      <c r="AB761" s="45"/>
      <c r="AC761" s="45"/>
      <c r="AD761" s="45"/>
      <c r="AE761" s="45"/>
      <c r="AF761" s="45"/>
      <c r="AG761" s="45"/>
      <c r="AH761" s="45"/>
      <c r="AI761" s="45"/>
      <c r="AJ761" s="45"/>
      <c r="AK761" s="45"/>
      <c r="AL761" s="45"/>
      <c r="AM761" s="45"/>
      <c r="AN761" s="45"/>
      <c r="AO761" s="45"/>
    </row>
    <row r="762" spans="1:41" ht="14.25" customHeight="1" x14ac:dyDescent="0.25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  <c r="AA762" s="45"/>
      <c r="AB762" s="45"/>
      <c r="AC762" s="45"/>
      <c r="AD762" s="45"/>
      <c r="AE762" s="45"/>
      <c r="AF762" s="45"/>
      <c r="AG762" s="45"/>
      <c r="AH762" s="45"/>
      <c r="AI762" s="45"/>
      <c r="AJ762" s="45"/>
      <c r="AK762" s="45"/>
      <c r="AL762" s="45"/>
      <c r="AM762" s="45"/>
      <c r="AN762" s="45"/>
      <c r="AO762" s="45"/>
    </row>
    <row r="763" spans="1:41" ht="14.25" customHeight="1" x14ac:dyDescent="0.25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  <c r="AA763" s="45"/>
      <c r="AB763" s="45"/>
      <c r="AC763" s="45"/>
      <c r="AD763" s="45"/>
      <c r="AE763" s="45"/>
      <c r="AF763" s="45"/>
      <c r="AG763" s="45"/>
      <c r="AH763" s="45"/>
      <c r="AI763" s="45"/>
      <c r="AJ763" s="45"/>
      <c r="AK763" s="45"/>
      <c r="AL763" s="45"/>
      <c r="AM763" s="45"/>
      <c r="AN763" s="45"/>
      <c r="AO763" s="45"/>
    </row>
    <row r="764" spans="1:41" ht="14.25" customHeight="1" x14ac:dyDescent="0.25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  <c r="AA764" s="45"/>
      <c r="AB764" s="45"/>
      <c r="AC764" s="45"/>
      <c r="AD764" s="45"/>
      <c r="AE764" s="45"/>
      <c r="AF764" s="45"/>
      <c r="AG764" s="45"/>
      <c r="AH764" s="45"/>
      <c r="AI764" s="45"/>
      <c r="AJ764" s="45"/>
      <c r="AK764" s="45"/>
      <c r="AL764" s="45"/>
      <c r="AM764" s="45"/>
      <c r="AN764" s="45"/>
      <c r="AO764" s="45"/>
    </row>
    <row r="765" spans="1:41" ht="14.25" customHeight="1" x14ac:dyDescent="0.2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  <c r="AA765" s="45"/>
      <c r="AB765" s="45"/>
      <c r="AC765" s="45"/>
      <c r="AD765" s="45"/>
      <c r="AE765" s="45"/>
      <c r="AF765" s="45"/>
      <c r="AG765" s="45"/>
      <c r="AH765" s="45"/>
      <c r="AI765" s="45"/>
      <c r="AJ765" s="45"/>
      <c r="AK765" s="45"/>
      <c r="AL765" s="45"/>
      <c r="AM765" s="45"/>
      <c r="AN765" s="45"/>
      <c r="AO765" s="45"/>
    </row>
    <row r="766" spans="1:41" ht="14.25" customHeight="1" x14ac:dyDescent="0.25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  <c r="AA766" s="45"/>
      <c r="AB766" s="45"/>
      <c r="AC766" s="45"/>
      <c r="AD766" s="45"/>
      <c r="AE766" s="45"/>
      <c r="AF766" s="45"/>
      <c r="AG766" s="45"/>
      <c r="AH766" s="45"/>
      <c r="AI766" s="45"/>
      <c r="AJ766" s="45"/>
      <c r="AK766" s="45"/>
      <c r="AL766" s="45"/>
      <c r="AM766" s="45"/>
      <c r="AN766" s="45"/>
      <c r="AO766" s="45"/>
    </row>
    <row r="767" spans="1:41" ht="14.25" customHeight="1" x14ac:dyDescent="0.25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  <c r="AA767" s="45"/>
      <c r="AB767" s="45"/>
      <c r="AC767" s="45"/>
      <c r="AD767" s="45"/>
      <c r="AE767" s="45"/>
      <c r="AF767" s="45"/>
      <c r="AG767" s="45"/>
      <c r="AH767" s="45"/>
      <c r="AI767" s="45"/>
      <c r="AJ767" s="45"/>
      <c r="AK767" s="45"/>
      <c r="AL767" s="45"/>
      <c r="AM767" s="45"/>
      <c r="AN767" s="45"/>
      <c r="AO767" s="45"/>
    </row>
    <row r="768" spans="1:41" ht="14.25" customHeight="1" x14ac:dyDescent="0.25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  <c r="AA768" s="45"/>
      <c r="AB768" s="45"/>
      <c r="AC768" s="45"/>
      <c r="AD768" s="45"/>
      <c r="AE768" s="45"/>
      <c r="AF768" s="45"/>
      <c r="AG768" s="45"/>
      <c r="AH768" s="45"/>
      <c r="AI768" s="45"/>
      <c r="AJ768" s="45"/>
      <c r="AK768" s="45"/>
      <c r="AL768" s="45"/>
      <c r="AM768" s="45"/>
      <c r="AN768" s="45"/>
      <c r="AO768" s="45"/>
    </row>
    <row r="769" spans="1:41" ht="14.25" customHeight="1" x14ac:dyDescent="0.25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  <c r="AA769" s="45"/>
      <c r="AB769" s="45"/>
      <c r="AC769" s="45"/>
      <c r="AD769" s="45"/>
      <c r="AE769" s="45"/>
      <c r="AF769" s="45"/>
      <c r="AG769" s="45"/>
      <c r="AH769" s="45"/>
      <c r="AI769" s="45"/>
      <c r="AJ769" s="45"/>
      <c r="AK769" s="45"/>
      <c r="AL769" s="45"/>
      <c r="AM769" s="45"/>
      <c r="AN769" s="45"/>
      <c r="AO769" s="45"/>
    </row>
    <row r="770" spans="1:41" ht="14.25" customHeight="1" x14ac:dyDescent="0.25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  <c r="AA770" s="45"/>
      <c r="AB770" s="45"/>
      <c r="AC770" s="45"/>
      <c r="AD770" s="45"/>
      <c r="AE770" s="45"/>
      <c r="AF770" s="45"/>
      <c r="AG770" s="45"/>
      <c r="AH770" s="45"/>
      <c r="AI770" s="45"/>
      <c r="AJ770" s="45"/>
      <c r="AK770" s="45"/>
      <c r="AL770" s="45"/>
      <c r="AM770" s="45"/>
      <c r="AN770" s="45"/>
      <c r="AO770" s="45"/>
    </row>
    <row r="771" spans="1:41" ht="14.25" customHeight="1" x14ac:dyDescent="0.25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  <c r="AC771" s="45"/>
      <c r="AD771" s="45"/>
      <c r="AE771" s="45"/>
      <c r="AF771" s="45"/>
      <c r="AG771" s="45"/>
      <c r="AH771" s="45"/>
      <c r="AI771" s="45"/>
      <c r="AJ771" s="45"/>
      <c r="AK771" s="45"/>
      <c r="AL771" s="45"/>
      <c r="AM771" s="45"/>
      <c r="AN771" s="45"/>
      <c r="AO771" s="45"/>
    </row>
    <row r="772" spans="1:41" ht="14.25" customHeight="1" x14ac:dyDescent="0.25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  <c r="AC772" s="45"/>
      <c r="AD772" s="45"/>
      <c r="AE772" s="45"/>
      <c r="AF772" s="45"/>
      <c r="AG772" s="45"/>
      <c r="AH772" s="45"/>
      <c r="AI772" s="45"/>
      <c r="AJ772" s="45"/>
      <c r="AK772" s="45"/>
      <c r="AL772" s="45"/>
      <c r="AM772" s="45"/>
      <c r="AN772" s="45"/>
      <c r="AO772" s="45"/>
    </row>
    <row r="773" spans="1:41" ht="14.25" customHeight="1" x14ac:dyDescent="0.25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  <c r="AA773" s="45"/>
      <c r="AB773" s="45"/>
      <c r="AC773" s="45"/>
      <c r="AD773" s="45"/>
      <c r="AE773" s="45"/>
      <c r="AF773" s="45"/>
      <c r="AG773" s="45"/>
      <c r="AH773" s="45"/>
      <c r="AI773" s="45"/>
      <c r="AJ773" s="45"/>
      <c r="AK773" s="45"/>
      <c r="AL773" s="45"/>
      <c r="AM773" s="45"/>
      <c r="AN773" s="45"/>
      <c r="AO773" s="45"/>
    </row>
    <row r="774" spans="1:41" ht="14.25" customHeight="1" x14ac:dyDescent="0.25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  <c r="AA774" s="45"/>
      <c r="AB774" s="45"/>
      <c r="AC774" s="45"/>
      <c r="AD774" s="45"/>
      <c r="AE774" s="45"/>
      <c r="AF774" s="45"/>
      <c r="AG774" s="45"/>
      <c r="AH774" s="45"/>
      <c r="AI774" s="45"/>
      <c r="AJ774" s="45"/>
      <c r="AK774" s="45"/>
      <c r="AL774" s="45"/>
      <c r="AM774" s="45"/>
      <c r="AN774" s="45"/>
      <c r="AO774" s="45"/>
    </row>
    <row r="775" spans="1:41" ht="14.25" customHeight="1" x14ac:dyDescent="0.2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  <c r="AA775" s="45"/>
      <c r="AB775" s="45"/>
      <c r="AC775" s="45"/>
      <c r="AD775" s="45"/>
      <c r="AE775" s="45"/>
      <c r="AF775" s="45"/>
      <c r="AG775" s="45"/>
      <c r="AH775" s="45"/>
      <c r="AI775" s="45"/>
      <c r="AJ775" s="45"/>
      <c r="AK775" s="45"/>
      <c r="AL775" s="45"/>
      <c r="AM775" s="45"/>
      <c r="AN775" s="45"/>
      <c r="AO775" s="45"/>
    </row>
    <row r="776" spans="1:41" ht="14.25" customHeight="1" x14ac:dyDescent="0.25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  <c r="AA776" s="45"/>
      <c r="AB776" s="45"/>
      <c r="AC776" s="45"/>
      <c r="AD776" s="45"/>
      <c r="AE776" s="45"/>
      <c r="AF776" s="45"/>
      <c r="AG776" s="45"/>
      <c r="AH776" s="45"/>
      <c r="AI776" s="45"/>
      <c r="AJ776" s="45"/>
      <c r="AK776" s="45"/>
      <c r="AL776" s="45"/>
      <c r="AM776" s="45"/>
      <c r="AN776" s="45"/>
      <c r="AO776" s="45"/>
    </row>
    <row r="777" spans="1:41" ht="14.25" customHeight="1" x14ac:dyDescent="0.25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  <c r="AA777" s="45"/>
      <c r="AB777" s="45"/>
      <c r="AC777" s="45"/>
      <c r="AD777" s="45"/>
      <c r="AE777" s="45"/>
      <c r="AF777" s="45"/>
      <c r="AG777" s="45"/>
      <c r="AH777" s="45"/>
      <c r="AI777" s="45"/>
      <c r="AJ777" s="45"/>
      <c r="AK777" s="45"/>
      <c r="AL777" s="45"/>
      <c r="AM777" s="45"/>
      <c r="AN777" s="45"/>
      <c r="AO777" s="45"/>
    </row>
    <row r="778" spans="1:41" ht="14.25" customHeight="1" x14ac:dyDescent="0.25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  <c r="AA778" s="45"/>
      <c r="AB778" s="45"/>
      <c r="AC778" s="45"/>
      <c r="AD778" s="45"/>
      <c r="AE778" s="45"/>
      <c r="AF778" s="45"/>
      <c r="AG778" s="45"/>
      <c r="AH778" s="45"/>
      <c r="AI778" s="45"/>
      <c r="AJ778" s="45"/>
      <c r="AK778" s="45"/>
      <c r="AL778" s="45"/>
      <c r="AM778" s="45"/>
      <c r="AN778" s="45"/>
      <c r="AO778" s="45"/>
    </row>
    <row r="779" spans="1:41" ht="14.25" customHeight="1" x14ac:dyDescent="0.25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  <c r="AA779" s="45"/>
      <c r="AB779" s="45"/>
      <c r="AC779" s="45"/>
      <c r="AD779" s="45"/>
      <c r="AE779" s="45"/>
      <c r="AF779" s="45"/>
      <c r="AG779" s="45"/>
      <c r="AH779" s="45"/>
      <c r="AI779" s="45"/>
      <c r="AJ779" s="45"/>
      <c r="AK779" s="45"/>
      <c r="AL779" s="45"/>
      <c r="AM779" s="45"/>
      <c r="AN779" s="45"/>
      <c r="AO779" s="45"/>
    </row>
    <row r="780" spans="1:41" ht="14.25" customHeight="1" x14ac:dyDescent="0.25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  <c r="AA780" s="45"/>
      <c r="AB780" s="45"/>
      <c r="AC780" s="45"/>
      <c r="AD780" s="45"/>
      <c r="AE780" s="45"/>
      <c r="AF780" s="45"/>
      <c r="AG780" s="45"/>
      <c r="AH780" s="45"/>
      <c r="AI780" s="45"/>
      <c r="AJ780" s="45"/>
      <c r="AK780" s="45"/>
      <c r="AL780" s="45"/>
      <c r="AM780" s="45"/>
      <c r="AN780" s="45"/>
      <c r="AO780" s="45"/>
    </row>
    <row r="781" spans="1:41" ht="14.25" customHeight="1" x14ac:dyDescent="0.25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  <c r="AA781" s="45"/>
      <c r="AB781" s="45"/>
      <c r="AC781" s="45"/>
      <c r="AD781" s="45"/>
      <c r="AE781" s="45"/>
      <c r="AF781" s="45"/>
      <c r="AG781" s="45"/>
      <c r="AH781" s="45"/>
      <c r="AI781" s="45"/>
      <c r="AJ781" s="45"/>
      <c r="AK781" s="45"/>
      <c r="AL781" s="45"/>
      <c r="AM781" s="45"/>
      <c r="AN781" s="45"/>
      <c r="AO781" s="45"/>
    </row>
    <row r="782" spans="1:41" ht="14.25" customHeight="1" x14ac:dyDescent="0.25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  <c r="AA782" s="45"/>
      <c r="AB782" s="45"/>
      <c r="AC782" s="45"/>
      <c r="AD782" s="45"/>
      <c r="AE782" s="45"/>
      <c r="AF782" s="45"/>
      <c r="AG782" s="45"/>
      <c r="AH782" s="45"/>
      <c r="AI782" s="45"/>
      <c r="AJ782" s="45"/>
      <c r="AK782" s="45"/>
      <c r="AL782" s="45"/>
      <c r="AM782" s="45"/>
      <c r="AN782" s="45"/>
      <c r="AO782" s="45"/>
    </row>
    <row r="783" spans="1:41" ht="14.25" customHeight="1" x14ac:dyDescent="0.25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  <c r="AA783" s="45"/>
      <c r="AB783" s="45"/>
      <c r="AC783" s="45"/>
      <c r="AD783" s="45"/>
      <c r="AE783" s="45"/>
      <c r="AF783" s="45"/>
      <c r="AG783" s="45"/>
      <c r="AH783" s="45"/>
      <c r="AI783" s="45"/>
      <c r="AJ783" s="45"/>
      <c r="AK783" s="45"/>
      <c r="AL783" s="45"/>
      <c r="AM783" s="45"/>
      <c r="AN783" s="45"/>
      <c r="AO783" s="45"/>
    </row>
    <row r="784" spans="1:41" ht="14.25" customHeight="1" x14ac:dyDescent="0.25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  <c r="AA784" s="45"/>
      <c r="AB784" s="45"/>
      <c r="AC784" s="45"/>
      <c r="AD784" s="45"/>
      <c r="AE784" s="45"/>
      <c r="AF784" s="45"/>
      <c r="AG784" s="45"/>
      <c r="AH784" s="45"/>
      <c r="AI784" s="45"/>
      <c r="AJ784" s="45"/>
      <c r="AK784" s="45"/>
      <c r="AL784" s="45"/>
      <c r="AM784" s="45"/>
      <c r="AN784" s="45"/>
      <c r="AO784" s="45"/>
    </row>
    <row r="785" spans="1:41" ht="14.25" customHeight="1" x14ac:dyDescent="0.2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  <c r="AC785" s="45"/>
      <c r="AD785" s="45"/>
      <c r="AE785" s="45"/>
      <c r="AF785" s="45"/>
      <c r="AG785" s="45"/>
      <c r="AH785" s="45"/>
      <c r="AI785" s="45"/>
      <c r="AJ785" s="45"/>
      <c r="AK785" s="45"/>
      <c r="AL785" s="45"/>
      <c r="AM785" s="45"/>
      <c r="AN785" s="45"/>
      <c r="AO785" s="45"/>
    </row>
    <row r="786" spans="1:41" ht="14.25" customHeight="1" x14ac:dyDescent="0.25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  <c r="AA786" s="45"/>
      <c r="AB786" s="45"/>
      <c r="AC786" s="45"/>
      <c r="AD786" s="45"/>
      <c r="AE786" s="45"/>
      <c r="AF786" s="45"/>
      <c r="AG786" s="45"/>
      <c r="AH786" s="45"/>
      <c r="AI786" s="45"/>
      <c r="AJ786" s="45"/>
      <c r="AK786" s="45"/>
      <c r="AL786" s="45"/>
      <c r="AM786" s="45"/>
      <c r="AN786" s="45"/>
      <c r="AO786" s="45"/>
    </row>
    <row r="787" spans="1:41" ht="14.25" customHeight="1" x14ac:dyDescent="0.25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  <c r="AA787" s="45"/>
      <c r="AB787" s="45"/>
      <c r="AC787" s="45"/>
      <c r="AD787" s="45"/>
      <c r="AE787" s="45"/>
      <c r="AF787" s="45"/>
      <c r="AG787" s="45"/>
      <c r="AH787" s="45"/>
      <c r="AI787" s="45"/>
      <c r="AJ787" s="45"/>
      <c r="AK787" s="45"/>
      <c r="AL787" s="45"/>
      <c r="AM787" s="45"/>
      <c r="AN787" s="45"/>
      <c r="AO787" s="45"/>
    </row>
    <row r="788" spans="1:41" ht="14.25" customHeight="1" x14ac:dyDescent="0.25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  <c r="AA788" s="45"/>
      <c r="AB788" s="45"/>
      <c r="AC788" s="45"/>
      <c r="AD788" s="45"/>
      <c r="AE788" s="45"/>
      <c r="AF788" s="45"/>
      <c r="AG788" s="45"/>
      <c r="AH788" s="45"/>
      <c r="AI788" s="45"/>
      <c r="AJ788" s="45"/>
      <c r="AK788" s="45"/>
      <c r="AL788" s="45"/>
      <c r="AM788" s="45"/>
      <c r="AN788" s="45"/>
      <c r="AO788" s="45"/>
    </row>
    <row r="789" spans="1:41" ht="14.25" customHeight="1" x14ac:dyDescent="0.25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  <c r="AA789" s="45"/>
      <c r="AB789" s="45"/>
      <c r="AC789" s="45"/>
      <c r="AD789" s="45"/>
      <c r="AE789" s="45"/>
      <c r="AF789" s="45"/>
      <c r="AG789" s="45"/>
      <c r="AH789" s="45"/>
      <c r="AI789" s="45"/>
      <c r="AJ789" s="45"/>
      <c r="AK789" s="45"/>
      <c r="AL789" s="45"/>
      <c r="AM789" s="45"/>
      <c r="AN789" s="45"/>
      <c r="AO789" s="45"/>
    </row>
    <row r="790" spans="1:41" ht="14.25" customHeight="1" x14ac:dyDescent="0.25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  <c r="AA790" s="45"/>
      <c r="AB790" s="45"/>
      <c r="AC790" s="45"/>
      <c r="AD790" s="45"/>
      <c r="AE790" s="45"/>
      <c r="AF790" s="45"/>
      <c r="AG790" s="45"/>
      <c r="AH790" s="45"/>
      <c r="AI790" s="45"/>
      <c r="AJ790" s="45"/>
      <c r="AK790" s="45"/>
      <c r="AL790" s="45"/>
      <c r="AM790" s="45"/>
      <c r="AN790" s="45"/>
      <c r="AO790" s="45"/>
    </row>
    <row r="791" spans="1:41" ht="14.25" customHeight="1" x14ac:dyDescent="0.25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  <c r="AA791" s="45"/>
      <c r="AB791" s="45"/>
      <c r="AC791" s="45"/>
      <c r="AD791" s="45"/>
      <c r="AE791" s="45"/>
      <c r="AF791" s="45"/>
      <c r="AG791" s="45"/>
      <c r="AH791" s="45"/>
      <c r="AI791" s="45"/>
      <c r="AJ791" s="45"/>
      <c r="AK791" s="45"/>
      <c r="AL791" s="45"/>
      <c r="AM791" s="45"/>
      <c r="AN791" s="45"/>
      <c r="AO791" s="45"/>
    </row>
    <row r="792" spans="1:41" ht="14.25" customHeight="1" x14ac:dyDescent="0.25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  <c r="AA792" s="45"/>
      <c r="AB792" s="45"/>
      <c r="AC792" s="45"/>
      <c r="AD792" s="45"/>
      <c r="AE792" s="45"/>
      <c r="AF792" s="45"/>
      <c r="AG792" s="45"/>
      <c r="AH792" s="45"/>
      <c r="AI792" s="45"/>
      <c r="AJ792" s="45"/>
      <c r="AK792" s="45"/>
      <c r="AL792" s="45"/>
      <c r="AM792" s="45"/>
      <c r="AN792" s="45"/>
      <c r="AO792" s="45"/>
    </row>
    <row r="793" spans="1:41" ht="14.25" customHeight="1" x14ac:dyDescent="0.25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  <c r="AC793" s="45"/>
      <c r="AD793" s="45"/>
      <c r="AE793" s="45"/>
      <c r="AF793" s="45"/>
      <c r="AG793" s="45"/>
      <c r="AH793" s="45"/>
      <c r="AI793" s="45"/>
      <c r="AJ793" s="45"/>
      <c r="AK793" s="45"/>
      <c r="AL793" s="45"/>
      <c r="AM793" s="45"/>
      <c r="AN793" s="45"/>
      <c r="AO793" s="45"/>
    </row>
    <row r="794" spans="1:41" ht="14.25" customHeight="1" x14ac:dyDescent="0.25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  <c r="AA794" s="45"/>
      <c r="AB794" s="45"/>
      <c r="AC794" s="45"/>
      <c r="AD794" s="45"/>
      <c r="AE794" s="45"/>
      <c r="AF794" s="45"/>
      <c r="AG794" s="45"/>
      <c r="AH794" s="45"/>
      <c r="AI794" s="45"/>
      <c r="AJ794" s="45"/>
      <c r="AK794" s="45"/>
      <c r="AL794" s="45"/>
      <c r="AM794" s="45"/>
      <c r="AN794" s="45"/>
      <c r="AO794" s="45"/>
    </row>
    <row r="795" spans="1:41" ht="14.25" customHeight="1" x14ac:dyDescent="0.2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  <c r="AA795" s="45"/>
      <c r="AB795" s="45"/>
      <c r="AC795" s="45"/>
      <c r="AD795" s="45"/>
      <c r="AE795" s="45"/>
      <c r="AF795" s="45"/>
      <c r="AG795" s="45"/>
      <c r="AH795" s="45"/>
      <c r="AI795" s="45"/>
      <c r="AJ795" s="45"/>
      <c r="AK795" s="45"/>
      <c r="AL795" s="45"/>
      <c r="AM795" s="45"/>
      <c r="AN795" s="45"/>
      <c r="AO795" s="45"/>
    </row>
    <row r="796" spans="1:41" ht="14.25" customHeight="1" x14ac:dyDescent="0.25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  <c r="AA796" s="45"/>
      <c r="AB796" s="45"/>
      <c r="AC796" s="45"/>
      <c r="AD796" s="45"/>
      <c r="AE796" s="45"/>
      <c r="AF796" s="45"/>
      <c r="AG796" s="45"/>
      <c r="AH796" s="45"/>
      <c r="AI796" s="45"/>
      <c r="AJ796" s="45"/>
      <c r="AK796" s="45"/>
      <c r="AL796" s="45"/>
      <c r="AM796" s="45"/>
      <c r="AN796" s="45"/>
      <c r="AO796" s="45"/>
    </row>
    <row r="797" spans="1:41" ht="14.25" customHeight="1" x14ac:dyDescent="0.25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  <c r="AA797" s="45"/>
      <c r="AB797" s="45"/>
      <c r="AC797" s="45"/>
      <c r="AD797" s="45"/>
      <c r="AE797" s="45"/>
      <c r="AF797" s="45"/>
      <c r="AG797" s="45"/>
      <c r="AH797" s="45"/>
      <c r="AI797" s="45"/>
      <c r="AJ797" s="45"/>
      <c r="AK797" s="45"/>
      <c r="AL797" s="45"/>
      <c r="AM797" s="45"/>
      <c r="AN797" s="45"/>
      <c r="AO797" s="45"/>
    </row>
    <row r="798" spans="1:41" ht="14.25" customHeight="1" x14ac:dyDescent="0.25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  <c r="AA798" s="45"/>
      <c r="AB798" s="45"/>
      <c r="AC798" s="45"/>
      <c r="AD798" s="45"/>
      <c r="AE798" s="45"/>
      <c r="AF798" s="45"/>
      <c r="AG798" s="45"/>
      <c r="AH798" s="45"/>
      <c r="AI798" s="45"/>
      <c r="AJ798" s="45"/>
      <c r="AK798" s="45"/>
      <c r="AL798" s="45"/>
      <c r="AM798" s="45"/>
      <c r="AN798" s="45"/>
      <c r="AO798" s="45"/>
    </row>
    <row r="799" spans="1:41" ht="14.25" customHeight="1" x14ac:dyDescent="0.25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  <c r="AA799" s="45"/>
      <c r="AB799" s="45"/>
      <c r="AC799" s="45"/>
      <c r="AD799" s="45"/>
      <c r="AE799" s="45"/>
      <c r="AF799" s="45"/>
      <c r="AG799" s="45"/>
      <c r="AH799" s="45"/>
      <c r="AI799" s="45"/>
      <c r="AJ799" s="45"/>
      <c r="AK799" s="45"/>
      <c r="AL799" s="45"/>
      <c r="AM799" s="45"/>
      <c r="AN799" s="45"/>
      <c r="AO799" s="45"/>
    </row>
    <row r="800" spans="1:41" ht="14.25" customHeight="1" x14ac:dyDescent="0.25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  <c r="AA800" s="45"/>
      <c r="AB800" s="45"/>
      <c r="AC800" s="45"/>
      <c r="AD800" s="45"/>
      <c r="AE800" s="45"/>
      <c r="AF800" s="45"/>
      <c r="AG800" s="45"/>
      <c r="AH800" s="45"/>
      <c r="AI800" s="45"/>
      <c r="AJ800" s="45"/>
      <c r="AK800" s="45"/>
      <c r="AL800" s="45"/>
      <c r="AM800" s="45"/>
      <c r="AN800" s="45"/>
      <c r="AO800" s="45"/>
    </row>
    <row r="801" spans="1:41" ht="14.25" customHeight="1" x14ac:dyDescent="0.25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  <c r="AA801" s="45"/>
      <c r="AB801" s="45"/>
      <c r="AC801" s="45"/>
      <c r="AD801" s="45"/>
      <c r="AE801" s="45"/>
      <c r="AF801" s="45"/>
      <c r="AG801" s="45"/>
      <c r="AH801" s="45"/>
      <c r="AI801" s="45"/>
      <c r="AJ801" s="45"/>
      <c r="AK801" s="45"/>
      <c r="AL801" s="45"/>
      <c r="AM801" s="45"/>
      <c r="AN801" s="45"/>
      <c r="AO801" s="45"/>
    </row>
    <row r="802" spans="1:41" ht="14.25" customHeight="1" x14ac:dyDescent="0.25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  <c r="AA802" s="45"/>
      <c r="AB802" s="45"/>
      <c r="AC802" s="45"/>
      <c r="AD802" s="45"/>
      <c r="AE802" s="45"/>
      <c r="AF802" s="45"/>
      <c r="AG802" s="45"/>
      <c r="AH802" s="45"/>
      <c r="AI802" s="45"/>
      <c r="AJ802" s="45"/>
      <c r="AK802" s="45"/>
      <c r="AL802" s="45"/>
      <c r="AM802" s="45"/>
      <c r="AN802" s="45"/>
      <c r="AO802" s="45"/>
    </row>
    <row r="803" spans="1:41" ht="14.25" customHeight="1" x14ac:dyDescent="0.25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  <c r="AA803" s="45"/>
      <c r="AB803" s="45"/>
      <c r="AC803" s="45"/>
      <c r="AD803" s="45"/>
      <c r="AE803" s="45"/>
      <c r="AF803" s="45"/>
      <c r="AG803" s="45"/>
      <c r="AH803" s="45"/>
      <c r="AI803" s="45"/>
      <c r="AJ803" s="45"/>
      <c r="AK803" s="45"/>
      <c r="AL803" s="45"/>
      <c r="AM803" s="45"/>
      <c r="AN803" s="45"/>
      <c r="AO803" s="45"/>
    </row>
    <row r="804" spans="1:41" ht="14.25" customHeight="1" x14ac:dyDescent="0.25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  <c r="AA804" s="45"/>
      <c r="AB804" s="45"/>
      <c r="AC804" s="45"/>
      <c r="AD804" s="45"/>
      <c r="AE804" s="45"/>
      <c r="AF804" s="45"/>
      <c r="AG804" s="45"/>
      <c r="AH804" s="45"/>
      <c r="AI804" s="45"/>
      <c r="AJ804" s="45"/>
      <c r="AK804" s="45"/>
      <c r="AL804" s="45"/>
      <c r="AM804" s="45"/>
      <c r="AN804" s="45"/>
      <c r="AO804" s="45"/>
    </row>
    <row r="805" spans="1:41" ht="14.25" customHeight="1" x14ac:dyDescent="0.2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  <c r="AA805" s="45"/>
      <c r="AB805" s="45"/>
      <c r="AC805" s="45"/>
      <c r="AD805" s="45"/>
      <c r="AE805" s="45"/>
      <c r="AF805" s="45"/>
      <c r="AG805" s="45"/>
      <c r="AH805" s="45"/>
      <c r="AI805" s="45"/>
      <c r="AJ805" s="45"/>
      <c r="AK805" s="45"/>
      <c r="AL805" s="45"/>
      <c r="AM805" s="45"/>
      <c r="AN805" s="45"/>
      <c r="AO805" s="45"/>
    </row>
    <row r="806" spans="1:41" ht="14.25" customHeight="1" x14ac:dyDescent="0.25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  <c r="AA806" s="45"/>
      <c r="AB806" s="45"/>
      <c r="AC806" s="45"/>
      <c r="AD806" s="45"/>
      <c r="AE806" s="45"/>
      <c r="AF806" s="45"/>
      <c r="AG806" s="45"/>
      <c r="AH806" s="45"/>
      <c r="AI806" s="45"/>
      <c r="AJ806" s="45"/>
      <c r="AK806" s="45"/>
      <c r="AL806" s="45"/>
      <c r="AM806" s="45"/>
      <c r="AN806" s="45"/>
      <c r="AO806" s="45"/>
    </row>
    <row r="807" spans="1:41" ht="14.25" customHeight="1" x14ac:dyDescent="0.25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  <c r="AA807" s="45"/>
      <c r="AB807" s="45"/>
      <c r="AC807" s="45"/>
      <c r="AD807" s="45"/>
      <c r="AE807" s="45"/>
      <c r="AF807" s="45"/>
      <c r="AG807" s="45"/>
      <c r="AH807" s="45"/>
      <c r="AI807" s="45"/>
      <c r="AJ807" s="45"/>
      <c r="AK807" s="45"/>
      <c r="AL807" s="45"/>
      <c r="AM807" s="45"/>
      <c r="AN807" s="45"/>
      <c r="AO807" s="45"/>
    </row>
    <row r="808" spans="1:41" ht="14.25" customHeight="1" x14ac:dyDescent="0.25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  <c r="AA808" s="45"/>
      <c r="AB808" s="45"/>
      <c r="AC808" s="45"/>
      <c r="AD808" s="45"/>
      <c r="AE808" s="45"/>
      <c r="AF808" s="45"/>
      <c r="AG808" s="45"/>
      <c r="AH808" s="45"/>
      <c r="AI808" s="45"/>
      <c r="AJ808" s="45"/>
      <c r="AK808" s="45"/>
      <c r="AL808" s="45"/>
      <c r="AM808" s="45"/>
      <c r="AN808" s="45"/>
      <c r="AO808" s="45"/>
    </row>
    <row r="809" spans="1:41" ht="14.25" customHeight="1" x14ac:dyDescent="0.25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  <c r="AA809" s="45"/>
      <c r="AB809" s="45"/>
      <c r="AC809" s="45"/>
      <c r="AD809" s="45"/>
      <c r="AE809" s="45"/>
      <c r="AF809" s="45"/>
      <c r="AG809" s="45"/>
      <c r="AH809" s="45"/>
      <c r="AI809" s="45"/>
      <c r="AJ809" s="45"/>
      <c r="AK809" s="45"/>
      <c r="AL809" s="45"/>
      <c r="AM809" s="45"/>
      <c r="AN809" s="45"/>
      <c r="AO809" s="45"/>
    </row>
    <row r="810" spans="1:41" ht="14.25" customHeight="1" x14ac:dyDescent="0.25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  <c r="AA810" s="45"/>
      <c r="AB810" s="45"/>
      <c r="AC810" s="45"/>
      <c r="AD810" s="45"/>
      <c r="AE810" s="45"/>
      <c r="AF810" s="45"/>
      <c r="AG810" s="45"/>
      <c r="AH810" s="45"/>
      <c r="AI810" s="45"/>
      <c r="AJ810" s="45"/>
      <c r="AK810" s="45"/>
      <c r="AL810" s="45"/>
      <c r="AM810" s="45"/>
      <c r="AN810" s="45"/>
      <c r="AO810" s="45"/>
    </row>
    <row r="811" spans="1:41" ht="14.25" customHeight="1" x14ac:dyDescent="0.25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  <c r="AA811" s="45"/>
      <c r="AB811" s="45"/>
      <c r="AC811" s="45"/>
      <c r="AD811" s="45"/>
      <c r="AE811" s="45"/>
      <c r="AF811" s="45"/>
      <c r="AG811" s="45"/>
      <c r="AH811" s="45"/>
      <c r="AI811" s="45"/>
      <c r="AJ811" s="45"/>
      <c r="AK811" s="45"/>
      <c r="AL811" s="45"/>
      <c r="AM811" s="45"/>
      <c r="AN811" s="45"/>
      <c r="AO811" s="45"/>
    </row>
    <row r="812" spans="1:41" ht="14.25" customHeight="1" x14ac:dyDescent="0.25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  <c r="AA812" s="45"/>
      <c r="AB812" s="45"/>
      <c r="AC812" s="45"/>
      <c r="AD812" s="45"/>
      <c r="AE812" s="45"/>
      <c r="AF812" s="45"/>
      <c r="AG812" s="45"/>
      <c r="AH812" s="45"/>
      <c r="AI812" s="45"/>
      <c r="AJ812" s="45"/>
      <c r="AK812" s="45"/>
      <c r="AL812" s="45"/>
      <c r="AM812" s="45"/>
      <c r="AN812" s="45"/>
      <c r="AO812" s="45"/>
    </row>
    <row r="813" spans="1:41" ht="14.25" customHeight="1" x14ac:dyDescent="0.25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  <c r="AA813" s="45"/>
      <c r="AB813" s="45"/>
      <c r="AC813" s="45"/>
      <c r="AD813" s="45"/>
      <c r="AE813" s="45"/>
      <c r="AF813" s="45"/>
      <c r="AG813" s="45"/>
      <c r="AH813" s="45"/>
      <c r="AI813" s="45"/>
      <c r="AJ813" s="45"/>
      <c r="AK813" s="45"/>
      <c r="AL813" s="45"/>
      <c r="AM813" s="45"/>
      <c r="AN813" s="45"/>
      <c r="AO813" s="45"/>
    </row>
    <row r="814" spans="1:41" ht="14.25" customHeight="1" x14ac:dyDescent="0.25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  <c r="AA814" s="45"/>
      <c r="AB814" s="45"/>
      <c r="AC814" s="45"/>
      <c r="AD814" s="45"/>
      <c r="AE814" s="45"/>
      <c r="AF814" s="45"/>
      <c r="AG814" s="45"/>
      <c r="AH814" s="45"/>
      <c r="AI814" s="45"/>
      <c r="AJ814" s="45"/>
      <c r="AK814" s="45"/>
      <c r="AL814" s="45"/>
      <c r="AM814" s="45"/>
      <c r="AN814" s="45"/>
      <c r="AO814" s="45"/>
    </row>
    <row r="815" spans="1:41" ht="14.25" customHeight="1" x14ac:dyDescent="0.2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  <c r="AA815" s="45"/>
      <c r="AB815" s="45"/>
      <c r="AC815" s="45"/>
      <c r="AD815" s="45"/>
      <c r="AE815" s="45"/>
      <c r="AF815" s="45"/>
      <c r="AG815" s="45"/>
      <c r="AH815" s="45"/>
      <c r="AI815" s="45"/>
      <c r="AJ815" s="45"/>
      <c r="AK815" s="45"/>
      <c r="AL815" s="45"/>
      <c r="AM815" s="45"/>
      <c r="AN815" s="45"/>
      <c r="AO815" s="45"/>
    </row>
    <row r="816" spans="1:41" ht="14.25" customHeight="1" x14ac:dyDescent="0.25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  <c r="AA816" s="45"/>
      <c r="AB816" s="45"/>
      <c r="AC816" s="45"/>
      <c r="AD816" s="45"/>
      <c r="AE816" s="45"/>
      <c r="AF816" s="45"/>
      <c r="AG816" s="45"/>
      <c r="AH816" s="45"/>
      <c r="AI816" s="45"/>
      <c r="AJ816" s="45"/>
      <c r="AK816" s="45"/>
      <c r="AL816" s="45"/>
      <c r="AM816" s="45"/>
      <c r="AN816" s="45"/>
      <c r="AO816" s="45"/>
    </row>
    <row r="817" spans="1:41" ht="14.25" customHeight="1" x14ac:dyDescent="0.25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  <c r="AA817" s="45"/>
      <c r="AB817" s="45"/>
      <c r="AC817" s="45"/>
      <c r="AD817" s="45"/>
      <c r="AE817" s="45"/>
      <c r="AF817" s="45"/>
      <c r="AG817" s="45"/>
      <c r="AH817" s="45"/>
      <c r="AI817" s="45"/>
      <c r="AJ817" s="45"/>
      <c r="AK817" s="45"/>
      <c r="AL817" s="45"/>
      <c r="AM817" s="45"/>
      <c r="AN817" s="45"/>
      <c r="AO817" s="45"/>
    </row>
    <row r="818" spans="1:41" ht="14.25" customHeight="1" x14ac:dyDescent="0.25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  <c r="AA818" s="45"/>
      <c r="AB818" s="45"/>
      <c r="AC818" s="45"/>
      <c r="AD818" s="45"/>
      <c r="AE818" s="45"/>
      <c r="AF818" s="45"/>
      <c r="AG818" s="45"/>
      <c r="AH818" s="45"/>
      <c r="AI818" s="45"/>
      <c r="AJ818" s="45"/>
      <c r="AK818" s="45"/>
      <c r="AL818" s="45"/>
      <c r="AM818" s="45"/>
      <c r="AN818" s="45"/>
      <c r="AO818" s="45"/>
    </row>
    <row r="819" spans="1:41" ht="14.25" customHeight="1" x14ac:dyDescent="0.25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  <c r="AA819" s="45"/>
      <c r="AB819" s="45"/>
      <c r="AC819" s="45"/>
      <c r="AD819" s="45"/>
      <c r="AE819" s="45"/>
      <c r="AF819" s="45"/>
      <c r="AG819" s="45"/>
      <c r="AH819" s="45"/>
      <c r="AI819" s="45"/>
      <c r="AJ819" s="45"/>
      <c r="AK819" s="45"/>
      <c r="AL819" s="45"/>
      <c r="AM819" s="45"/>
      <c r="AN819" s="45"/>
      <c r="AO819" s="45"/>
    </row>
    <row r="820" spans="1:41" ht="14.25" customHeight="1" x14ac:dyDescent="0.25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  <c r="AA820" s="45"/>
      <c r="AB820" s="45"/>
      <c r="AC820" s="45"/>
      <c r="AD820" s="45"/>
      <c r="AE820" s="45"/>
      <c r="AF820" s="45"/>
      <c r="AG820" s="45"/>
      <c r="AH820" s="45"/>
      <c r="AI820" s="45"/>
      <c r="AJ820" s="45"/>
      <c r="AK820" s="45"/>
      <c r="AL820" s="45"/>
      <c r="AM820" s="45"/>
      <c r="AN820" s="45"/>
      <c r="AO820" s="45"/>
    </row>
    <row r="821" spans="1:41" ht="14.25" customHeight="1" x14ac:dyDescent="0.25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  <c r="AA821" s="45"/>
      <c r="AB821" s="45"/>
      <c r="AC821" s="45"/>
      <c r="AD821" s="45"/>
      <c r="AE821" s="45"/>
      <c r="AF821" s="45"/>
      <c r="AG821" s="45"/>
      <c r="AH821" s="45"/>
      <c r="AI821" s="45"/>
      <c r="AJ821" s="45"/>
      <c r="AK821" s="45"/>
      <c r="AL821" s="45"/>
      <c r="AM821" s="45"/>
      <c r="AN821" s="45"/>
      <c r="AO821" s="45"/>
    </row>
    <row r="822" spans="1:41" ht="14.25" customHeight="1" x14ac:dyDescent="0.25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  <c r="AA822" s="45"/>
      <c r="AB822" s="45"/>
      <c r="AC822" s="45"/>
      <c r="AD822" s="45"/>
      <c r="AE822" s="45"/>
      <c r="AF822" s="45"/>
      <c r="AG822" s="45"/>
      <c r="AH822" s="45"/>
      <c r="AI822" s="45"/>
      <c r="AJ822" s="45"/>
      <c r="AK822" s="45"/>
      <c r="AL822" s="45"/>
      <c r="AM822" s="45"/>
      <c r="AN822" s="45"/>
      <c r="AO822" s="45"/>
    </row>
    <row r="823" spans="1:41" ht="14.25" customHeight="1" x14ac:dyDescent="0.25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  <c r="AA823" s="45"/>
      <c r="AB823" s="45"/>
      <c r="AC823" s="45"/>
      <c r="AD823" s="45"/>
      <c r="AE823" s="45"/>
      <c r="AF823" s="45"/>
      <c r="AG823" s="45"/>
      <c r="AH823" s="45"/>
      <c r="AI823" s="45"/>
      <c r="AJ823" s="45"/>
      <c r="AK823" s="45"/>
      <c r="AL823" s="45"/>
      <c r="AM823" s="45"/>
      <c r="AN823" s="45"/>
      <c r="AO823" s="45"/>
    </row>
    <row r="824" spans="1:41" ht="14.25" customHeight="1" x14ac:dyDescent="0.25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  <c r="AA824" s="45"/>
      <c r="AB824" s="45"/>
      <c r="AC824" s="45"/>
      <c r="AD824" s="45"/>
      <c r="AE824" s="45"/>
      <c r="AF824" s="45"/>
      <c r="AG824" s="45"/>
      <c r="AH824" s="45"/>
      <c r="AI824" s="45"/>
      <c r="AJ824" s="45"/>
      <c r="AK824" s="45"/>
      <c r="AL824" s="45"/>
      <c r="AM824" s="45"/>
      <c r="AN824" s="45"/>
      <c r="AO824" s="45"/>
    </row>
    <row r="825" spans="1:41" ht="14.25" customHeight="1" x14ac:dyDescent="0.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  <c r="AA825" s="45"/>
      <c r="AB825" s="45"/>
      <c r="AC825" s="45"/>
      <c r="AD825" s="45"/>
      <c r="AE825" s="45"/>
      <c r="AF825" s="45"/>
      <c r="AG825" s="45"/>
      <c r="AH825" s="45"/>
      <c r="AI825" s="45"/>
      <c r="AJ825" s="45"/>
      <c r="AK825" s="45"/>
      <c r="AL825" s="45"/>
      <c r="AM825" s="45"/>
      <c r="AN825" s="45"/>
      <c r="AO825" s="45"/>
    </row>
    <row r="826" spans="1:41" ht="14.25" customHeight="1" x14ac:dyDescent="0.25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  <c r="AA826" s="45"/>
      <c r="AB826" s="45"/>
      <c r="AC826" s="45"/>
      <c r="AD826" s="45"/>
      <c r="AE826" s="45"/>
      <c r="AF826" s="45"/>
      <c r="AG826" s="45"/>
      <c r="AH826" s="45"/>
      <c r="AI826" s="45"/>
      <c r="AJ826" s="45"/>
      <c r="AK826" s="45"/>
      <c r="AL826" s="45"/>
      <c r="AM826" s="45"/>
      <c r="AN826" s="45"/>
      <c r="AO826" s="45"/>
    </row>
    <row r="827" spans="1:41" ht="14.25" customHeight="1" x14ac:dyDescent="0.25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  <c r="AA827" s="45"/>
      <c r="AB827" s="45"/>
      <c r="AC827" s="45"/>
      <c r="AD827" s="45"/>
      <c r="AE827" s="45"/>
      <c r="AF827" s="45"/>
      <c r="AG827" s="45"/>
      <c r="AH827" s="45"/>
      <c r="AI827" s="45"/>
      <c r="AJ827" s="45"/>
      <c r="AK827" s="45"/>
      <c r="AL827" s="45"/>
      <c r="AM827" s="45"/>
      <c r="AN827" s="45"/>
      <c r="AO827" s="45"/>
    </row>
    <row r="828" spans="1:41" ht="14.25" customHeight="1" x14ac:dyDescent="0.25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  <c r="AA828" s="45"/>
      <c r="AB828" s="45"/>
      <c r="AC828" s="45"/>
      <c r="AD828" s="45"/>
      <c r="AE828" s="45"/>
      <c r="AF828" s="45"/>
      <c r="AG828" s="45"/>
      <c r="AH828" s="45"/>
      <c r="AI828" s="45"/>
      <c r="AJ828" s="45"/>
      <c r="AK828" s="45"/>
      <c r="AL828" s="45"/>
      <c r="AM828" s="45"/>
      <c r="AN828" s="45"/>
      <c r="AO828" s="45"/>
    </row>
    <row r="829" spans="1:41" ht="14.25" customHeight="1" x14ac:dyDescent="0.25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  <c r="AA829" s="45"/>
      <c r="AB829" s="45"/>
      <c r="AC829" s="45"/>
      <c r="AD829" s="45"/>
      <c r="AE829" s="45"/>
      <c r="AF829" s="45"/>
      <c r="AG829" s="45"/>
      <c r="AH829" s="45"/>
      <c r="AI829" s="45"/>
      <c r="AJ829" s="45"/>
      <c r="AK829" s="45"/>
      <c r="AL829" s="45"/>
      <c r="AM829" s="45"/>
      <c r="AN829" s="45"/>
      <c r="AO829" s="45"/>
    </row>
    <row r="830" spans="1:41" ht="14.25" customHeight="1" x14ac:dyDescent="0.25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  <c r="AA830" s="45"/>
      <c r="AB830" s="45"/>
      <c r="AC830" s="45"/>
      <c r="AD830" s="45"/>
      <c r="AE830" s="45"/>
      <c r="AF830" s="45"/>
      <c r="AG830" s="45"/>
      <c r="AH830" s="45"/>
      <c r="AI830" s="45"/>
      <c r="AJ830" s="45"/>
      <c r="AK830" s="45"/>
      <c r="AL830" s="45"/>
      <c r="AM830" s="45"/>
      <c r="AN830" s="45"/>
      <c r="AO830" s="45"/>
    </row>
    <row r="831" spans="1:41" ht="14.25" customHeight="1" x14ac:dyDescent="0.25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  <c r="AA831" s="45"/>
      <c r="AB831" s="45"/>
      <c r="AC831" s="45"/>
      <c r="AD831" s="45"/>
      <c r="AE831" s="45"/>
      <c r="AF831" s="45"/>
      <c r="AG831" s="45"/>
      <c r="AH831" s="45"/>
      <c r="AI831" s="45"/>
      <c r="AJ831" s="45"/>
      <c r="AK831" s="45"/>
      <c r="AL831" s="45"/>
      <c r="AM831" s="45"/>
      <c r="AN831" s="45"/>
      <c r="AO831" s="45"/>
    </row>
    <row r="832" spans="1:41" ht="14.25" customHeight="1" x14ac:dyDescent="0.25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  <c r="AA832" s="45"/>
      <c r="AB832" s="45"/>
      <c r="AC832" s="45"/>
      <c r="AD832" s="45"/>
      <c r="AE832" s="45"/>
      <c r="AF832" s="45"/>
      <c r="AG832" s="45"/>
      <c r="AH832" s="45"/>
      <c r="AI832" s="45"/>
      <c r="AJ832" s="45"/>
      <c r="AK832" s="45"/>
      <c r="AL832" s="45"/>
      <c r="AM832" s="45"/>
      <c r="AN832" s="45"/>
      <c r="AO832" s="45"/>
    </row>
    <row r="833" spans="1:41" ht="14.25" customHeight="1" x14ac:dyDescent="0.25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  <c r="AA833" s="45"/>
      <c r="AB833" s="45"/>
      <c r="AC833" s="45"/>
      <c r="AD833" s="45"/>
      <c r="AE833" s="45"/>
      <c r="AF833" s="45"/>
      <c r="AG833" s="45"/>
      <c r="AH833" s="45"/>
      <c r="AI833" s="45"/>
      <c r="AJ833" s="45"/>
      <c r="AK833" s="45"/>
      <c r="AL833" s="45"/>
      <c r="AM833" s="45"/>
      <c r="AN833" s="45"/>
      <c r="AO833" s="45"/>
    </row>
    <row r="834" spans="1:41" ht="14.25" customHeight="1" x14ac:dyDescent="0.25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  <c r="AA834" s="45"/>
      <c r="AB834" s="45"/>
      <c r="AC834" s="45"/>
      <c r="AD834" s="45"/>
      <c r="AE834" s="45"/>
      <c r="AF834" s="45"/>
      <c r="AG834" s="45"/>
      <c r="AH834" s="45"/>
      <c r="AI834" s="45"/>
      <c r="AJ834" s="45"/>
      <c r="AK834" s="45"/>
      <c r="AL834" s="45"/>
      <c r="AM834" s="45"/>
      <c r="AN834" s="45"/>
      <c r="AO834" s="45"/>
    </row>
    <row r="835" spans="1:41" ht="14.25" customHeight="1" x14ac:dyDescent="0.2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  <c r="AA835" s="45"/>
      <c r="AB835" s="45"/>
      <c r="AC835" s="45"/>
      <c r="AD835" s="45"/>
      <c r="AE835" s="45"/>
      <c r="AF835" s="45"/>
      <c r="AG835" s="45"/>
      <c r="AH835" s="45"/>
      <c r="AI835" s="45"/>
      <c r="AJ835" s="45"/>
      <c r="AK835" s="45"/>
      <c r="AL835" s="45"/>
      <c r="AM835" s="45"/>
      <c r="AN835" s="45"/>
      <c r="AO835" s="45"/>
    </row>
    <row r="836" spans="1:41" ht="14.25" customHeight="1" x14ac:dyDescent="0.25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  <c r="AA836" s="45"/>
      <c r="AB836" s="45"/>
      <c r="AC836" s="45"/>
      <c r="AD836" s="45"/>
      <c r="AE836" s="45"/>
      <c r="AF836" s="45"/>
      <c r="AG836" s="45"/>
      <c r="AH836" s="45"/>
      <c r="AI836" s="45"/>
      <c r="AJ836" s="45"/>
      <c r="AK836" s="45"/>
      <c r="AL836" s="45"/>
      <c r="AM836" s="45"/>
      <c r="AN836" s="45"/>
      <c r="AO836" s="45"/>
    </row>
    <row r="837" spans="1:41" ht="14.25" customHeight="1" x14ac:dyDescent="0.25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  <c r="AA837" s="45"/>
      <c r="AB837" s="45"/>
      <c r="AC837" s="45"/>
      <c r="AD837" s="45"/>
      <c r="AE837" s="45"/>
      <c r="AF837" s="45"/>
      <c r="AG837" s="45"/>
      <c r="AH837" s="45"/>
      <c r="AI837" s="45"/>
      <c r="AJ837" s="45"/>
      <c r="AK837" s="45"/>
      <c r="AL837" s="45"/>
      <c r="AM837" s="45"/>
      <c r="AN837" s="45"/>
      <c r="AO837" s="45"/>
    </row>
    <row r="838" spans="1:41" ht="14.25" customHeight="1" x14ac:dyDescent="0.25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  <c r="AA838" s="45"/>
      <c r="AB838" s="45"/>
      <c r="AC838" s="45"/>
      <c r="AD838" s="45"/>
      <c r="AE838" s="45"/>
      <c r="AF838" s="45"/>
      <c r="AG838" s="45"/>
      <c r="AH838" s="45"/>
      <c r="AI838" s="45"/>
      <c r="AJ838" s="45"/>
      <c r="AK838" s="45"/>
      <c r="AL838" s="45"/>
      <c r="AM838" s="45"/>
      <c r="AN838" s="45"/>
      <c r="AO838" s="45"/>
    </row>
    <row r="839" spans="1:41" ht="14.25" customHeight="1" x14ac:dyDescent="0.25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  <c r="AC839" s="45"/>
      <c r="AD839" s="45"/>
      <c r="AE839" s="45"/>
      <c r="AF839" s="45"/>
      <c r="AG839" s="45"/>
      <c r="AH839" s="45"/>
      <c r="AI839" s="45"/>
      <c r="AJ839" s="45"/>
      <c r="AK839" s="45"/>
      <c r="AL839" s="45"/>
      <c r="AM839" s="45"/>
      <c r="AN839" s="45"/>
      <c r="AO839" s="45"/>
    </row>
    <row r="840" spans="1:41" ht="14.25" customHeight="1" x14ac:dyDescent="0.25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  <c r="AA840" s="45"/>
      <c r="AB840" s="45"/>
      <c r="AC840" s="45"/>
      <c r="AD840" s="45"/>
      <c r="AE840" s="45"/>
      <c r="AF840" s="45"/>
      <c r="AG840" s="45"/>
      <c r="AH840" s="45"/>
      <c r="AI840" s="45"/>
      <c r="AJ840" s="45"/>
      <c r="AK840" s="45"/>
      <c r="AL840" s="45"/>
      <c r="AM840" s="45"/>
      <c r="AN840" s="45"/>
      <c r="AO840" s="45"/>
    </row>
    <row r="841" spans="1:41" ht="14.25" customHeight="1" x14ac:dyDescent="0.25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  <c r="AA841" s="45"/>
      <c r="AB841" s="45"/>
      <c r="AC841" s="45"/>
      <c r="AD841" s="45"/>
      <c r="AE841" s="45"/>
      <c r="AF841" s="45"/>
      <c r="AG841" s="45"/>
      <c r="AH841" s="45"/>
      <c r="AI841" s="45"/>
      <c r="AJ841" s="45"/>
      <c r="AK841" s="45"/>
      <c r="AL841" s="45"/>
      <c r="AM841" s="45"/>
      <c r="AN841" s="45"/>
      <c r="AO841" s="45"/>
    </row>
    <row r="842" spans="1:41" ht="14.25" customHeight="1" x14ac:dyDescent="0.25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  <c r="AA842" s="45"/>
      <c r="AB842" s="45"/>
      <c r="AC842" s="45"/>
      <c r="AD842" s="45"/>
      <c r="AE842" s="45"/>
      <c r="AF842" s="45"/>
      <c r="AG842" s="45"/>
      <c r="AH842" s="45"/>
      <c r="AI842" s="45"/>
      <c r="AJ842" s="45"/>
      <c r="AK842" s="45"/>
      <c r="AL842" s="45"/>
      <c r="AM842" s="45"/>
      <c r="AN842" s="45"/>
      <c r="AO842" s="45"/>
    </row>
    <row r="843" spans="1:41" ht="14.25" customHeight="1" x14ac:dyDescent="0.25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  <c r="AA843" s="45"/>
      <c r="AB843" s="45"/>
      <c r="AC843" s="45"/>
      <c r="AD843" s="45"/>
      <c r="AE843" s="45"/>
      <c r="AF843" s="45"/>
      <c r="AG843" s="45"/>
      <c r="AH843" s="45"/>
      <c r="AI843" s="45"/>
      <c r="AJ843" s="45"/>
      <c r="AK843" s="45"/>
      <c r="AL843" s="45"/>
      <c r="AM843" s="45"/>
      <c r="AN843" s="45"/>
      <c r="AO843" s="45"/>
    </row>
    <row r="844" spans="1:41" ht="14.25" customHeight="1" x14ac:dyDescent="0.25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  <c r="AA844" s="45"/>
      <c r="AB844" s="45"/>
      <c r="AC844" s="45"/>
      <c r="AD844" s="45"/>
      <c r="AE844" s="45"/>
      <c r="AF844" s="45"/>
      <c r="AG844" s="45"/>
      <c r="AH844" s="45"/>
      <c r="AI844" s="45"/>
      <c r="AJ844" s="45"/>
      <c r="AK844" s="45"/>
      <c r="AL844" s="45"/>
      <c r="AM844" s="45"/>
      <c r="AN844" s="45"/>
      <c r="AO844" s="45"/>
    </row>
    <row r="845" spans="1:41" ht="14.25" customHeight="1" x14ac:dyDescent="0.2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  <c r="AA845" s="45"/>
      <c r="AB845" s="45"/>
      <c r="AC845" s="45"/>
      <c r="AD845" s="45"/>
      <c r="AE845" s="45"/>
      <c r="AF845" s="45"/>
      <c r="AG845" s="45"/>
      <c r="AH845" s="45"/>
      <c r="AI845" s="45"/>
      <c r="AJ845" s="45"/>
      <c r="AK845" s="45"/>
      <c r="AL845" s="45"/>
      <c r="AM845" s="45"/>
      <c r="AN845" s="45"/>
      <c r="AO845" s="45"/>
    </row>
    <row r="846" spans="1:41" ht="14.25" customHeight="1" x14ac:dyDescent="0.25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  <c r="AA846" s="45"/>
      <c r="AB846" s="45"/>
      <c r="AC846" s="45"/>
      <c r="AD846" s="45"/>
      <c r="AE846" s="45"/>
      <c r="AF846" s="45"/>
      <c r="AG846" s="45"/>
      <c r="AH846" s="45"/>
      <c r="AI846" s="45"/>
      <c r="AJ846" s="45"/>
      <c r="AK846" s="45"/>
      <c r="AL846" s="45"/>
      <c r="AM846" s="45"/>
      <c r="AN846" s="45"/>
      <c r="AO846" s="45"/>
    </row>
    <row r="847" spans="1:41" ht="14.25" customHeight="1" x14ac:dyDescent="0.25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  <c r="AA847" s="45"/>
      <c r="AB847" s="45"/>
      <c r="AC847" s="45"/>
      <c r="AD847" s="45"/>
      <c r="AE847" s="45"/>
      <c r="AF847" s="45"/>
      <c r="AG847" s="45"/>
      <c r="AH847" s="45"/>
      <c r="AI847" s="45"/>
      <c r="AJ847" s="45"/>
      <c r="AK847" s="45"/>
      <c r="AL847" s="45"/>
      <c r="AM847" s="45"/>
      <c r="AN847" s="45"/>
      <c r="AO847" s="45"/>
    </row>
    <row r="848" spans="1:41" ht="14.25" customHeight="1" x14ac:dyDescent="0.25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  <c r="AA848" s="45"/>
      <c r="AB848" s="45"/>
      <c r="AC848" s="45"/>
      <c r="AD848" s="45"/>
      <c r="AE848" s="45"/>
      <c r="AF848" s="45"/>
      <c r="AG848" s="45"/>
      <c r="AH848" s="45"/>
      <c r="AI848" s="45"/>
      <c r="AJ848" s="45"/>
      <c r="AK848" s="45"/>
      <c r="AL848" s="45"/>
      <c r="AM848" s="45"/>
      <c r="AN848" s="45"/>
      <c r="AO848" s="45"/>
    </row>
    <row r="849" spans="1:41" ht="14.25" customHeight="1" x14ac:dyDescent="0.25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  <c r="AA849" s="45"/>
      <c r="AB849" s="45"/>
      <c r="AC849" s="45"/>
      <c r="AD849" s="45"/>
      <c r="AE849" s="45"/>
      <c r="AF849" s="45"/>
      <c r="AG849" s="45"/>
      <c r="AH849" s="45"/>
      <c r="AI849" s="45"/>
      <c r="AJ849" s="45"/>
      <c r="AK849" s="45"/>
      <c r="AL849" s="45"/>
      <c r="AM849" s="45"/>
      <c r="AN849" s="45"/>
      <c r="AO849" s="45"/>
    </row>
    <row r="850" spans="1:41" ht="14.25" customHeight="1" x14ac:dyDescent="0.25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  <c r="AA850" s="45"/>
      <c r="AB850" s="45"/>
      <c r="AC850" s="45"/>
      <c r="AD850" s="45"/>
      <c r="AE850" s="45"/>
      <c r="AF850" s="45"/>
      <c r="AG850" s="45"/>
      <c r="AH850" s="45"/>
      <c r="AI850" s="45"/>
      <c r="AJ850" s="45"/>
      <c r="AK850" s="45"/>
      <c r="AL850" s="45"/>
      <c r="AM850" s="45"/>
      <c r="AN850" s="45"/>
      <c r="AO850" s="45"/>
    </row>
    <row r="851" spans="1:41" ht="14.25" customHeight="1" x14ac:dyDescent="0.25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  <c r="AA851" s="45"/>
      <c r="AB851" s="45"/>
      <c r="AC851" s="45"/>
      <c r="AD851" s="45"/>
      <c r="AE851" s="45"/>
      <c r="AF851" s="45"/>
      <c r="AG851" s="45"/>
      <c r="AH851" s="45"/>
      <c r="AI851" s="45"/>
      <c r="AJ851" s="45"/>
      <c r="AK851" s="45"/>
      <c r="AL851" s="45"/>
      <c r="AM851" s="45"/>
      <c r="AN851" s="45"/>
      <c r="AO851" s="45"/>
    </row>
    <row r="852" spans="1:41" ht="14.25" customHeight="1" x14ac:dyDescent="0.25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  <c r="AA852" s="45"/>
      <c r="AB852" s="45"/>
      <c r="AC852" s="45"/>
      <c r="AD852" s="45"/>
      <c r="AE852" s="45"/>
      <c r="AF852" s="45"/>
      <c r="AG852" s="45"/>
      <c r="AH852" s="45"/>
      <c r="AI852" s="45"/>
      <c r="AJ852" s="45"/>
      <c r="AK852" s="45"/>
      <c r="AL852" s="45"/>
      <c r="AM852" s="45"/>
      <c r="AN852" s="45"/>
      <c r="AO852" s="45"/>
    </row>
    <row r="853" spans="1:41" ht="14.25" customHeight="1" x14ac:dyDescent="0.25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  <c r="AA853" s="45"/>
      <c r="AB853" s="45"/>
      <c r="AC853" s="45"/>
      <c r="AD853" s="45"/>
      <c r="AE853" s="45"/>
      <c r="AF853" s="45"/>
      <c r="AG853" s="45"/>
      <c r="AH853" s="45"/>
      <c r="AI853" s="45"/>
      <c r="AJ853" s="45"/>
      <c r="AK853" s="45"/>
      <c r="AL853" s="45"/>
      <c r="AM853" s="45"/>
      <c r="AN853" s="45"/>
      <c r="AO853" s="45"/>
    </row>
    <row r="854" spans="1:41" ht="14.25" customHeight="1" x14ac:dyDescent="0.25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  <c r="AA854" s="45"/>
      <c r="AB854" s="45"/>
      <c r="AC854" s="45"/>
      <c r="AD854" s="45"/>
      <c r="AE854" s="45"/>
      <c r="AF854" s="45"/>
      <c r="AG854" s="45"/>
      <c r="AH854" s="45"/>
      <c r="AI854" s="45"/>
      <c r="AJ854" s="45"/>
      <c r="AK854" s="45"/>
      <c r="AL854" s="45"/>
      <c r="AM854" s="45"/>
      <c r="AN854" s="45"/>
      <c r="AO854" s="45"/>
    </row>
    <row r="855" spans="1:41" ht="14.25" customHeight="1" x14ac:dyDescent="0.2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  <c r="AA855" s="45"/>
      <c r="AB855" s="45"/>
      <c r="AC855" s="45"/>
      <c r="AD855" s="45"/>
      <c r="AE855" s="45"/>
      <c r="AF855" s="45"/>
      <c r="AG855" s="45"/>
      <c r="AH855" s="45"/>
      <c r="AI855" s="45"/>
      <c r="AJ855" s="45"/>
      <c r="AK855" s="45"/>
      <c r="AL855" s="45"/>
      <c r="AM855" s="45"/>
      <c r="AN855" s="45"/>
      <c r="AO855" s="45"/>
    </row>
    <row r="856" spans="1:41" ht="14.25" customHeight="1" x14ac:dyDescent="0.25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</row>
    <row r="857" spans="1:41" ht="14.25" customHeight="1" x14ac:dyDescent="0.25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</row>
    <row r="858" spans="1:41" ht="14.25" customHeight="1" x14ac:dyDescent="0.25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</row>
    <row r="859" spans="1:41" ht="14.25" customHeight="1" x14ac:dyDescent="0.25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</row>
    <row r="860" spans="1:41" ht="14.25" customHeight="1" x14ac:dyDescent="0.25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</row>
    <row r="861" spans="1:41" ht="14.25" customHeight="1" x14ac:dyDescent="0.25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  <c r="AA861" s="45"/>
      <c r="AB861" s="45"/>
      <c r="AC861" s="45"/>
      <c r="AD861" s="45"/>
      <c r="AE861" s="45"/>
      <c r="AF861" s="45"/>
      <c r="AG861" s="45"/>
      <c r="AH861" s="45"/>
      <c r="AI861" s="45"/>
      <c r="AJ861" s="45"/>
      <c r="AK861" s="45"/>
      <c r="AL861" s="45"/>
      <c r="AM861" s="45"/>
      <c r="AN861" s="45"/>
      <c r="AO861" s="45"/>
    </row>
    <row r="862" spans="1:41" ht="14.25" customHeight="1" x14ac:dyDescent="0.25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  <c r="AA862" s="45"/>
      <c r="AB862" s="45"/>
      <c r="AC862" s="45"/>
      <c r="AD862" s="45"/>
      <c r="AE862" s="45"/>
      <c r="AF862" s="45"/>
      <c r="AG862" s="45"/>
      <c r="AH862" s="45"/>
      <c r="AI862" s="45"/>
      <c r="AJ862" s="45"/>
      <c r="AK862" s="45"/>
      <c r="AL862" s="45"/>
      <c r="AM862" s="45"/>
      <c r="AN862" s="45"/>
      <c r="AO862" s="45"/>
    </row>
    <row r="863" spans="1:41" ht="14.25" customHeight="1" x14ac:dyDescent="0.25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  <c r="AA863" s="45"/>
      <c r="AB863" s="45"/>
      <c r="AC863" s="45"/>
      <c r="AD863" s="45"/>
      <c r="AE863" s="45"/>
      <c r="AF863" s="45"/>
      <c r="AG863" s="45"/>
      <c r="AH863" s="45"/>
      <c r="AI863" s="45"/>
      <c r="AJ863" s="45"/>
      <c r="AK863" s="45"/>
      <c r="AL863" s="45"/>
      <c r="AM863" s="45"/>
      <c r="AN863" s="45"/>
      <c r="AO863" s="45"/>
    </row>
    <row r="864" spans="1:41" ht="14.25" customHeight="1" x14ac:dyDescent="0.25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  <c r="AA864" s="45"/>
      <c r="AB864" s="45"/>
      <c r="AC864" s="45"/>
      <c r="AD864" s="45"/>
      <c r="AE864" s="45"/>
      <c r="AF864" s="45"/>
      <c r="AG864" s="45"/>
      <c r="AH864" s="45"/>
      <c r="AI864" s="45"/>
      <c r="AJ864" s="45"/>
      <c r="AK864" s="45"/>
      <c r="AL864" s="45"/>
      <c r="AM864" s="45"/>
      <c r="AN864" s="45"/>
      <c r="AO864" s="45"/>
    </row>
    <row r="865" spans="1:41" ht="14.25" customHeight="1" x14ac:dyDescent="0.2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  <c r="AA865" s="45"/>
      <c r="AB865" s="45"/>
      <c r="AC865" s="45"/>
      <c r="AD865" s="45"/>
      <c r="AE865" s="45"/>
      <c r="AF865" s="45"/>
      <c r="AG865" s="45"/>
      <c r="AH865" s="45"/>
      <c r="AI865" s="45"/>
      <c r="AJ865" s="45"/>
      <c r="AK865" s="45"/>
      <c r="AL865" s="45"/>
      <c r="AM865" s="45"/>
      <c r="AN865" s="45"/>
      <c r="AO865" s="45"/>
    </row>
    <row r="866" spans="1:41" ht="14.25" customHeight="1" x14ac:dyDescent="0.25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  <c r="AA866" s="45"/>
      <c r="AB866" s="45"/>
      <c r="AC866" s="45"/>
      <c r="AD866" s="45"/>
      <c r="AE866" s="45"/>
      <c r="AF866" s="45"/>
      <c r="AG866" s="45"/>
      <c r="AH866" s="45"/>
      <c r="AI866" s="45"/>
      <c r="AJ866" s="45"/>
      <c r="AK866" s="45"/>
      <c r="AL866" s="45"/>
      <c r="AM866" s="45"/>
      <c r="AN866" s="45"/>
      <c r="AO866" s="45"/>
    </row>
    <row r="867" spans="1:41" ht="14.25" customHeight="1" x14ac:dyDescent="0.25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  <c r="AA867" s="45"/>
      <c r="AB867" s="45"/>
      <c r="AC867" s="45"/>
      <c r="AD867" s="45"/>
      <c r="AE867" s="45"/>
      <c r="AF867" s="45"/>
      <c r="AG867" s="45"/>
      <c r="AH867" s="45"/>
      <c r="AI867" s="45"/>
      <c r="AJ867" s="45"/>
      <c r="AK867" s="45"/>
      <c r="AL867" s="45"/>
      <c r="AM867" s="45"/>
      <c r="AN867" s="45"/>
      <c r="AO867" s="45"/>
    </row>
    <row r="868" spans="1:41" ht="14.25" customHeight="1" x14ac:dyDescent="0.25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  <c r="AA868" s="45"/>
      <c r="AB868" s="45"/>
      <c r="AC868" s="45"/>
      <c r="AD868" s="45"/>
      <c r="AE868" s="45"/>
      <c r="AF868" s="45"/>
      <c r="AG868" s="45"/>
      <c r="AH868" s="45"/>
      <c r="AI868" s="45"/>
      <c r="AJ868" s="45"/>
      <c r="AK868" s="45"/>
      <c r="AL868" s="45"/>
      <c r="AM868" s="45"/>
      <c r="AN868" s="45"/>
      <c r="AO868" s="45"/>
    </row>
    <row r="869" spans="1:41" ht="14.25" customHeight="1" x14ac:dyDescent="0.25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  <c r="AA869" s="45"/>
      <c r="AB869" s="45"/>
      <c r="AC869" s="45"/>
      <c r="AD869" s="45"/>
      <c r="AE869" s="45"/>
      <c r="AF869" s="45"/>
      <c r="AG869" s="45"/>
      <c r="AH869" s="45"/>
      <c r="AI869" s="45"/>
      <c r="AJ869" s="45"/>
      <c r="AK869" s="45"/>
      <c r="AL869" s="45"/>
      <c r="AM869" s="45"/>
      <c r="AN869" s="45"/>
      <c r="AO869" s="45"/>
    </row>
    <row r="870" spans="1:41" ht="14.25" customHeight="1" x14ac:dyDescent="0.25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  <c r="AA870" s="45"/>
      <c r="AB870" s="45"/>
      <c r="AC870" s="45"/>
      <c r="AD870" s="45"/>
      <c r="AE870" s="45"/>
      <c r="AF870" s="45"/>
      <c r="AG870" s="45"/>
      <c r="AH870" s="45"/>
      <c r="AI870" s="45"/>
      <c r="AJ870" s="45"/>
      <c r="AK870" s="45"/>
      <c r="AL870" s="45"/>
      <c r="AM870" s="45"/>
      <c r="AN870" s="45"/>
      <c r="AO870" s="45"/>
    </row>
    <row r="871" spans="1:41" ht="14.25" customHeight="1" x14ac:dyDescent="0.25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  <c r="AA871" s="45"/>
      <c r="AB871" s="45"/>
      <c r="AC871" s="45"/>
      <c r="AD871" s="45"/>
      <c r="AE871" s="45"/>
      <c r="AF871" s="45"/>
      <c r="AG871" s="45"/>
      <c r="AH871" s="45"/>
      <c r="AI871" s="45"/>
      <c r="AJ871" s="45"/>
      <c r="AK871" s="45"/>
      <c r="AL871" s="45"/>
      <c r="AM871" s="45"/>
      <c r="AN871" s="45"/>
      <c r="AO871" s="45"/>
    </row>
    <row r="872" spans="1:41" ht="14.25" customHeight="1" x14ac:dyDescent="0.25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</row>
    <row r="873" spans="1:41" ht="14.25" customHeight="1" x14ac:dyDescent="0.25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</row>
    <row r="874" spans="1:41" ht="14.25" customHeight="1" x14ac:dyDescent="0.25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</row>
    <row r="875" spans="1:41" ht="14.25" customHeight="1" x14ac:dyDescent="0.2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</row>
    <row r="876" spans="1:41" ht="14.25" customHeight="1" x14ac:dyDescent="0.25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</row>
    <row r="877" spans="1:41" ht="14.25" customHeight="1" x14ac:dyDescent="0.25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</row>
    <row r="878" spans="1:41" ht="14.25" customHeight="1" x14ac:dyDescent="0.25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  <c r="AA878" s="45"/>
      <c r="AB878" s="45"/>
      <c r="AC878" s="45"/>
      <c r="AD878" s="45"/>
      <c r="AE878" s="45"/>
      <c r="AF878" s="45"/>
      <c r="AG878" s="45"/>
      <c r="AH878" s="45"/>
      <c r="AI878" s="45"/>
      <c r="AJ878" s="45"/>
      <c r="AK878" s="45"/>
      <c r="AL878" s="45"/>
      <c r="AM878" s="45"/>
      <c r="AN878" s="45"/>
      <c r="AO878" s="45"/>
    </row>
    <row r="879" spans="1:41" ht="14.25" customHeight="1" x14ac:dyDescent="0.25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  <c r="AA879" s="45"/>
      <c r="AB879" s="45"/>
      <c r="AC879" s="45"/>
      <c r="AD879" s="45"/>
      <c r="AE879" s="45"/>
      <c r="AF879" s="45"/>
      <c r="AG879" s="45"/>
      <c r="AH879" s="45"/>
      <c r="AI879" s="45"/>
      <c r="AJ879" s="45"/>
      <c r="AK879" s="45"/>
      <c r="AL879" s="45"/>
      <c r="AM879" s="45"/>
      <c r="AN879" s="45"/>
      <c r="AO879" s="45"/>
    </row>
    <row r="880" spans="1:41" ht="14.25" customHeight="1" x14ac:dyDescent="0.25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  <c r="AA880" s="45"/>
      <c r="AB880" s="45"/>
      <c r="AC880" s="45"/>
      <c r="AD880" s="45"/>
      <c r="AE880" s="45"/>
      <c r="AF880" s="45"/>
      <c r="AG880" s="45"/>
      <c r="AH880" s="45"/>
      <c r="AI880" s="45"/>
      <c r="AJ880" s="45"/>
      <c r="AK880" s="45"/>
      <c r="AL880" s="45"/>
      <c r="AM880" s="45"/>
      <c r="AN880" s="45"/>
      <c r="AO880" s="45"/>
    </row>
    <row r="881" spans="1:41" ht="14.25" customHeight="1" x14ac:dyDescent="0.25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  <c r="AA881" s="45"/>
      <c r="AB881" s="45"/>
      <c r="AC881" s="45"/>
      <c r="AD881" s="45"/>
      <c r="AE881" s="45"/>
      <c r="AF881" s="45"/>
      <c r="AG881" s="45"/>
      <c r="AH881" s="45"/>
      <c r="AI881" s="45"/>
      <c r="AJ881" s="45"/>
      <c r="AK881" s="45"/>
      <c r="AL881" s="45"/>
      <c r="AM881" s="45"/>
      <c r="AN881" s="45"/>
      <c r="AO881" s="45"/>
    </row>
    <row r="882" spans="1:41" ht="14.25" customHeight="1" x14ac:dyDescent="0.25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  <c r="AA882" s="45"/>
      <c r="AB882" s="45"/>
      <c r="AC882" s="45"/>
      <c r="AD882" s="45"/>
      <c r="AE882" s="45"/>
      <c r="AF882" s="45"/>
      <c r="AG882" s="45"/>
      <c r="AH882" s="45"/>
      <c r="AI882" s="45"/>
      <c r="AJ882" s="45"/>
      <c r="AK882" s="45"/>
      <c r="AL882" s="45"/>
      <c r="AM882" s="45"/>
      <c r="AN882" s="45"/>
      <c r="AO882" s="45"/>
    </row>
    <row r="883" spans="1:41" ht="14.25" customHeight="1" x14ac:dyDescent="0.25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  <c r="AA883" s="45"/>
      <c r="AB883" s="45"/>
      <c r="AC883" s="45"/>
      <c r="AD883" s="45"/>
      <c r="AE883" s="45"/>
      <c r="AF883" s="45"/>
      <c r="AG883" s="45"/>
      <c r="AH883" s="45"/>
      <c r="AI883" s="45"/>
      <c r="AJ883" s="45"/>
      <c r="AK883" s="45"/>
      <c r="AL883" s="45"/>
      <c r="AM883" s="45"/>
      <c r="AN883" s="45"/>
      <c r="AO883" s="45"/>
    </row>
    <row r="884" spans="1:41" ht="14.25" customHeight="1" x14ac:dyDescent="0.25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  <c r="AA884" s="45"/>
      <c r="AB884" s="45"/>
      <c r="AC884" s="45"/>
      <c r="AD884" s="45"/>
      <c r="AE884" s="45"/>
      <c r="AF884" s="45"/>
      <c r="AG884" s="45"/>
      <c r="AH884" s="45"/>
      <c r="AI884" s="45"/>
      <c r="AJ884" s="45"/>
      <c r="AK884" s="45"/>
      <c r="AL884" s="45"/>
      <c r="AM884" s="45"/>
      <c r="AN884" s="45"/>
      <c r="AO884" s="45"/>
    </row>
    <row r="885" spans="1:41" ht="14.25" customHeight="1" x14ac:dyDescent="0.2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  <c r="AA885" s="45"/>
      <c r="AB885" s="45"/>
      <c r="AC885" s="45"/>
      <c r="AD885" s="45"/>
      <c r="AE885" s="45"/>
      <c r="AF885" s="45"/>
      <c r="AG885" s="45"/>
      <c r="AH885" s="45"/>
      <c r="AI885" s="45"/>
      <c r="AJ885" s="45"/>
      <c r="AK885" s="45"/>
      <c r="AL885" s="45"/>
      <c r="AM885" s="45"/>
      <c r="AN885" s="45"/>
      <c r="AO885" s="45"/>
    </row>
    <row r="886" spans="1:41" ht="14.25" customHeight="1" x14ac:dyDescent="0.25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  <c r="AC886" s="45"/>
      <c r="AD886" s="45"/>
      <c r="AE886" s="45"/>
      <c r="AF886" s="45"/>
      <c r="AG886" s="45"/>
      <c r="AH886" s="45"/>
      <c r="AI886" s="45"/>
      <c r="AJ886" s="45"/>
      <c r="AK886" s="45"/>
      <c r="AL886" s="45"/>
      <c r="AM886" s="45"/>
      <c r="AN886" s="45"/>
      <c r="AO886" s="45"/>
    </row>
    <row r="887" spans="1:41" ht="14.25" customHeight="1" x14ac:dyDescent="0.25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  <c r="AA887" s="45"/>
      <c r="AB887" s="45"/>
      <c r="AC887" s="45"/>
      <c r="AD887" s="45"/>
      <c r="AE887" s="45"/>
      <c r="AF887" s="45"/>
      <c r="AG887" s="45"/>
      <c r="AH887" s="45"/>
      <c r="AI887" s="45"/>
      <c r="AJ887" s="45"/>
      <c r="AK887" s="45"/>
      <c r="AL887" s="45"/>
      <c r="AM887" s="45"/>
      <c r="AN887" s="45"/>
      <c r="AO887" s="45"/>
    </row>
    <row r="888" spans="1:41" ht="14.25" customHeight="1" x14ac:dyDescent="0.25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  <c r="AA888" s="45"/>
      <c r="AB888" s="45"/>
      <c r="AC888" s="45"/>
      <c r="AD888" s="45"/>
      <c r="AE888" s="45"/>
      <c r="AF888" s="45"/>
      <c r="AG888" s="45"/>
      <c r="AH888" s="45"/>
      <c r="AI888" s="45"/>
      <c r="AJ888" s="45"/>
      <c r="AK888" s="45"/>
      <c r="AL888" s="45"/>
      <c r="AM888" s="45"/>
      <c r="AN888" s="45"/>
      <c r="AO888" s="45"/>
    </row>
    <row r="889" spans="1:41" ht="14.25" customHeight="1" x14ac:dyDescent="0.25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  <c r="AA889" s="45"/>
      <c r="AB889" s="45"/>
      <c r="AC889" s="45"/>
      <c r="AD889" s="45"/>
      <c r="AE889" s="45"/>
      <c r="AF889" s="45"/>
      <c r="AG889" s="45"/>
      <c r="AH889" s="45"/>
      <c r="AI889" s="45"/>
      <c r="AJ889" s="45"/>
      <c r="AK889" s="45"/>
      <c r="AL889" s="45"/>
      <c r="AM889" s="45"/>
      <c r="AN889" s="45"/>
      <c r="AO889" s="45"/>
    </row>
    <row r="890" spans="1:41" ht="14.25" customHeight="1" x14ac:dyDescent="0.25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  <c r="AA890" s="45"/>
      <c r="AB890" s="45"/>
      <c r="AC890" s="45"/>
      <c r="AD890" s="45"/>
      <c r="AE890" s="45"/>
      <c r="AF890" s="45"/>
      <c r="AG890" s="45"/>
      <c r="AH890" s="45"/>
      <c r="AI890" s="45"/>
      <c r="AJ890" s="45"/>
      <c r="AK890" s="45"/>
      <c r="AL890" s="45"/>
      <c r="AM890" s="45"/>
      <c r="AN890" s="45"/>
      <c r="AO890" s="45"/>
    </row>
    <row r="891" spans="1:41" ht="14.25" customHeight="1" x14ac:dyDescent="0.25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  <c r="AA891" s="45"/>
      <c r="AB891" s="45"/>
      <c r="AC891" s="45"/>
      <c r="AD891" s="45"/>
      <c r="AE891" s="45"/>
      <c r="AF891" s="45"/>
      <c r="AG891" s="45"/>
      <c r="AH891" s="45"/>
      <c r="AI891" s="45"/>
      <c r="AJ891" s="45"/>
      <c r="AK891" s="45"/>
      <c r="AL891" s="45"/>
      <c r="AM891" s="45"/>
      <c r="AN891" s="45"/>
      <c r="AO891" s="45"/>
    </row>
    <row r="892" spans="1:41" ht="14.25" customHeight="1" x14ac:dyDescent="0.25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  <c r="AA892" s="45"/>
      <c r="AB892" s="45"/>
      <c r="AC892" s="45"/>
      <c r="AD892" s="45"/>
      <c r="AE892" s="45"/>
      <c r="AF892" s="45"/>
      <c r="AG892" s="45"/>
      <c r="AH892" s="45"/>
      <c r="AI892" s="45"/>
      <c r="AJ892" s="45"/>
      <c r="AK892" s="45"/>
      <c r="AL892" s="45"/>
      <c r="AM892" s="45"/>
      <c r="AN892" s="45"/>
      <c r="AO892" s="45"/>
    </row>
    <row r="893" spans="1:41" ht="14.25" customHeight="1" x14ac:dyDescent="0.25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  <c r="AA893" s="45"/>
      <c r="AB893" s="45"/>
      <c r="AC893" s="45"/>
      <c r="AD893" s="45"/>
      <c r="AE893" s="45"/>
      <c r="AF893" s="45"/>
      <c r="AG893" s="45"/>
      <c r="AH893" s="45"/>
      <c r="AI893" s="45"/>
      <c r="AJ893" s="45"/>
      <c r="AK893" s="45"/>
      <c r="AL893" s="45"/>
      <c r="AM893" s="45"/>
      <c r="AN893" s="45"/>
      <c r="AO893" s="45"/>
    </row>
    <row r="894" spans="1:41" ht="14.25" customHeight="1" x14ac:dyDescent="0.25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  <c r="AA894" s="45"/>
      <c r="AB894" s="45"/>
      <c r="AC894" s="45"/>
      <c r="AD894" s="45"/>
      <c r="AE894" s="45"/>
      <c r="AF894" s="45"/>
      <c r="AG894" s="45"/>
      <c r="AH894" s="45"/>
      <c r="AI894" s="45"/>
      <c r="AJ894" s="45"/>
      <c r="AK894" s="45"/>
      <c r="AL894" s="45"/>
      <c r="AM894" s="45"/>
      <c r="AN894" s="45"/>
      <c r="AO894" s="45"/>
    </row>
    <row r="895" spans="1:41" ht="14.25" customHeight="1" x14ac:dyDescent="0.2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  <c r="AA895" s="45"/>
      <c r="AB895" s="45"/>
      <c r="AC895" s="45"/>
      <c r="AD895" s="45"/>
      <c r="AE895" s="45"/>
      <c r="AF895" s="45"/>
      <c r="AG895" s="45"/>
      <c r="AH895" s="45"/>
      <c r="AI895" s="45"/>
      <c r="AJ895" s="45"/>
      <c r="AK895" s="45"/>
      <c r="AL895" s="45"/>
      <c r="AM895" s="45"/>
      <c r="AN895" s="45"/>
      <c r="AO895" s="45"/>
    </row>
    <row r="896" spans="1:41" ht="14.25" customHeight="1" x14ac:dyDescent="0.25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  <c r="AA896" s="45"/>
      <c r="AB896" s="45"/>
      <c r="AC896" s="45"/>
      <c r="AD896" s="45"/>
      <c r="AE896" s="45"/>
      <c r="AF896" s="45"/>
      <c r="AG896" s="45"/>
      <c r="AH896" s="45"/>
      <c r="AI896" s="45"/>
      <c r="AJ896" s="45"/>
      <c r="AK896" s="45"/>
      <c r="AL896" s="45"/>
      <c r="AM896" s="45"/>
      <c r="AN896" s="45"/>
      <c r="AO896" s="45"/>
    </row>
    <row r="897" spans="1:41" ht="14.25" customHeight="1" x14ac:dyDescent="0.25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  <c r="AA897" s="45"/>
      <c r="AB897" s="45"/>
      <c r="AC897" s="45"/>
      <c r="AD897" s="45"/>
      <c r="AE897" s="45"/>
      <c r="AF897" s="45"/>
      <c r="AG897" s="45"/>
      <c r="AH897" s="45"/>
      <c r="AI897" s="45"/>
      <c r="AJ897" s="45"/>
      <c r="AK897" s="45"/>
      <c r="AL897" s="45"/>
      <c r="AM897" s="45"/>
      <c r="AN897" s="45"/>
      <c r="AO897" s="45"/>
    </row>
    <row r="898" spans="1:41" ht="14.25" customHeight="1" x14ac:dyDescent="0.25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  <c r="AA898" s="45"/>
      <c r="AB898" s="45"/>
      <c r="AC898" s="45"/>
      <c r="AD898" s="45"/>
      <c r="AE898" s="45"/>
      <c r="AF898" s="45"/>
      <c r="AG898" s="45"/>
      <c r="AH898" s="45"/>
      <c r="AI898" s="45"/>
      <c r="AJ898" s="45"/>
      <c r="AK898" s="45"/>
      <c r="AL898" s="45"/>
      <c r="AM898" s="45"/>
      <c r="AN898" s="45"/>
      <c r="AO898" s="45"/>
    </row>
    <row r="899" spans="1:41" ht="14.25" customHeight="1" x14ac:dyDescent="0.25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  <c r="AA899" s="45"/>
      <c r="AB899" s="45"/>
      <c r="AC899" s="45"/>
      <c r="AD899" s="45"/>
      <c r="AE899" s="45"/>
      <c r="AF899" s="45"/>
      <c r="AG899" s="45"/>
      <c r="AH899" s="45"/>
      <c r="AI899" s="45"/>
      <c r="AJ899" s="45"/>
      <c r="AK899" s="45"/>
      <c r="AL899" s="45"/>
      <c r="AM899" s="45"/>
      <c r="AN899" s="45"/>
      <c r="AO899" s="45"/>
    </row>
    <row r="900" spans="1:41" ht="14.25" customHeight="1" x14ac:dyDescent="0.25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  <c r="AA900" s="45"/>
      <c r="AB900" s="45"/>
      <c r="AC900" s="45"/>
      <c r="AD900" s="45"/>
      <c r="AE900" s="45"/>
      <c r="AF900" s="45"/>
      <c r="AG900" s="45"/>
      <c r="AH900" s="45"/>
      <c r="AI900" s="45"/>
      <c r="AJ900" s="45"/>
      <c r="AK900" s="45"/>
      <c r="AL900" s="45"/>
      <c r="AM900" s="45"/>
      <c r="AN900" s="45"/>
      <c r="AO900" s="45"/>
    </row>
    <row r="901" spans="1:41" ht="14.25" customHeight="1" x14ac:dyDescent="0.25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  <c r="AA901" s="45"/>
      <c r="AB901" s="45"/>
      <c r="AC901" s="45"/>
      <c r="AD901" s="45"/>
      <c r="AE901" s="45"/>
      <c r="AF901" s="45"/>
      <c r="AG901" s="45"/>
      <c r="AH901" s="45"/>
      <c r="AI901" s="45"/>
      <c r="AJ901" s="45"/>
      <c r="AK901" s="45"/>
      <c r="AL901" s="45"/>
      <c r="AM901" s="45"/>
      <c r="AN901" s="45"/>
      <c r="AO901" s="45"/>
    </row>
    <row r="902" spans="1:41" ht="14.25" customHeight="1" x14ac:dyDescent="0.25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  <c r="AA902" s="45"/>
      <c r="AB902" s="45"/>
      <c r="AC902" s="45"/>
      <c r="AD902" s="45"/>
      <c r="AE902" s="45"/>
      <c r="AF902" s="45"/>
      <c r="AG902" s="45"/>
      <c r="AH902" s="45"/>
      <c r="AI902" s="45"/>
      <c r="AJ902" s="45"/>
      <c r="AK902" s="45"/>
      <c r="AL902" s="45"/>
      <c r="AM902" s="45"/>
      <c r="AN902" s="45"/>
      <c r="AO902" s="45"/>
    </row>
    <row r="903" spans="1:41" ht="14.25" customHeight="1" x14ac:dyDescent="0.25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  <c r="AA903" s="45"/>
      <c r="AB903" s="45"/>
      <c r="AC903" s="45"/>
      <c r="AD903" s="45"/>
      <c r="AE903" s="45"/>
      <c r="AF903" s="45"/>
      <c r="AG903" s="45"/>
      <c r="AH903" s="45"/>
      <c r="AI903" s="45"/>
      <c r="AJ903" s="45"/>
      <c r="AK903" s="45"/>
      <c r="AL903" s="45"/>
      <c r="AM903" s="45"/>
      <c r="AN903" s="45"/>
      <c r="AO903" s="45"/>
    </row>
    <row r="904" spans="1:41" ht="14.25" customHeight="1" x14ac:dyDescent="0.25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  <c r="AA904" s="45"/>
      <c r="AB904" s="45"/>
      <c r="AC904" s="45"/>
      <c r="AD904" s="45"/>
      <c r="AE904" s="45"/>
      <c r="AF904" s="45"/>
      <c r="AG904" s="45"/>
      <c r="AH904" s="45"/>
      <c r="AI904" s="45"/>
      <c r="AJ904" s="45"/>
      <c r="AK904" s="45"/>
      <c r="AL904" s="45"/>
      <c r="AM904" s="45"/>
      <c r="AN904" s="45"/>
      <c r="AO904" s="45"/>
    </row>
    <row r="905" spans="1:41" ht="14.25" customHeight="1" x14ac:dyDescent="0.2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  <c r="AA905" s="45"/>
      <c r="AB905" s="45"/>
      <c r="AC905" s="45"/>
      <c r="AD905" s="45"/>
      <c r="AE905" s="45"/>
      <c r="AF905" s="45"/>
      <c r="AG905" s="45"/>
      <c r="AH905" s="45"/>
      <c r="AI905" s="45"/>
      <c r="AJ905" s="45"/>
      <c r="AK905" s="45"/>
      <c r="AL905" s="45"/>
      <c r="AM905" s="45"/>
      <c r="AN905" s="45"/>
      <c r="AO905" s="45"/>
    </row>
    <row r="906" spans="1:41" ht="14.25" customHeight="1" x14ac:dyDescent="0.25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  <c r="AA906" s="45"/>
      <c r="AB906" s="45"/>
      <c r="AC906" s="45"/>
      <c r="AD906" s="45"/>
      <c r="AE906" s="45"/>
      <c r="AF906" s="45"/>
      <c r="AG906" s="45"/>
      <c r="AH906" s="45"/>
      <c r="AI906" s="45"/>
      <c r="AJ906" s="45"/>
      <c r="AK906" s="45"/>
      <c r="AL906" s="45"/>
      <c r="AM906" s="45"/>
      <c r="AN906" s="45"/>
      <c r="AO906" s="45"/>
    </row>
    <row r="907" spans="1:41" ht="14.25" customHeight="1" x14ac:dyDescent="0.25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  <c r="AA907" s="45"/>
      <c r="AB907" s="45"/>
      <c r="AC907" s="45"/>
      <c r="AD907" s="45"/>
      <c r="AE907" s="45"/>
      <c r="AF907" s="45"/>
      <c r="AG907" s="45"/>
      <c r="AH907" s="45"/>
      <c r="AI907" s="45"/>
      <c r="AJ907" s="45"/>
      <c r="AK907" s="45"/>
      <c r="AL907" s="45"/>
      <c r="AM907" s="45"/>
      <c r="AN907" s="45"/>
      <c r="AO907" s="45"/>
    </row>
    <row r="908" spans="1:41" ht="14.25" customHeight="1" x14ac:dyDescent="0.25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  <c r="AA908" s="45"/>
      <c r="AB908" s="45"/>
      <c r="AC908" s="45"/>
      <c r="AD908" s="45"/>
      <c r="AE908" s="45"/>
      <c r="AF908" s="45"/>
      <c r="AG908" s="45"/>
      <c r="AH908" s="45"/>
      <c r="AI908" s="45"/>
      <c r="AJ908" s="45"/>
      <c r="AK908" s="45"/>
      <c r="AL908" s="45"/>
      <c r="AM908" s="45"/>
      <c r="AN908" s="45"/>
      <c r="AO908" s="45"/>
    </row>
    <row r="909" spans="1:41" ht="14.25" customHeight="1" x14ac:dyDescent="0.25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  <c r="AA909" s="45"/>
      <c r="AB909" s="45"/>
      <c r="AC909" s="45"/>
      <c r="AD909" s="45"/>
      <c r="AE909" s="45"/>
      <c r="AF909" s="45"/>
      <c r="AG909" s="45"/>
      <c r="AH909" s="45"/>
      <c r="AI909" s="45"/>
      <c r="AJ909" s="45"/>
      <c r="AK909" s="45"/>
      <c r="AL909" s="45"/>
      <c r="AM909" s="45"/>
      <c r="AN909" s="45"/>
      <c r="AO909" s="45"/>
    </row>
    <row r="910" spans="1:41" ht="14.25" customHeight="1" x14ac:dyDescent="0.25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  <c r="AA910" s="45"/>
      <c r="AB910" s="45"/>
      <c r="AC910" s="45"/>
      <c r="AD910" s="45"/>
      <c r="AE910" s="45"/>
      <c r="AF910" s="45"/>
      <c r="AG910" s="45"/>
      <c r="AH910" s="45"/>
      <c r="AI910" s="45"/>
      <c r="AJ910" s="45"/>
      <c r="AK910" s="45"/>
      <c r="AL910" s="45"/>
      <c r="AM910" s="45"/>
      <c r="AN910" s="45"/>
      <c r="AO910" s="45"/>
    </row>
    <row r="911" spans="1:41" ht="14.25" customHeight="1" x14ac:dyDescent="0.25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  <c r="AA911" s="45"/>
      <c r="AB911" s="45"/>
      <c r="AC911" s="45"/>
      <c r="AD911" s="45"/>
      <c r="AE911" s="45"/>
      <c r="AF911" s="45"/>
      <c r="AG911" s="45"/>
      <c r="AH911" s="45"/>
      <c r="AI911" s="45"/>
      <c r="AJ911" s="45"/>
      <c r="AK911" s="45"/>
      <c r="AL911" s="45"/>
      <c r="AM911" s="45"/>
      <c r="AN911" s="45"/>
      <c r="AO911" s="45"/>
    </row>
    <row r="912" spans="1:41" ht="14.25" customHeight="1" x14ac:dyDescent="0.25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  <c r="AA912" s="45"/>
      <c r="AB912" s="45"/>
      <c r="AC912" s="45"/>
      <c r="AD912" s="45"/>
      <c r="AE912" s="45"/>
      <c r="AF912" s="45"/>
      <c r="AG912" s="45"/>
      <c r="AH912" s="45"/>
      <c r="AI912" s="45"/>
      <c r="AJ912" s="45"/>
      <c r="AK912" s="45"/>
      <c r="AL912" s="45"/>
      <c r="AM912" s="45"/>
      <c r="AN912" s="45"/>
      <c r="AO912" s="45"/>
    </row>
    <row r="913" spans="1:41" ht="14.25" customHeight="1" x14ac:dyDescent="0.25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  <c r="AA913" s="45"/>
      <c r="AB913" s="45"/>
      <c r="AC913" s="45"/>
      <c r="AD913" s="45"/>
      <c r="AE913" s="45"/>
      <c r="AF913" s="45"/>
      <c r="AG913" s="45"/>
      <c r="AH913" s="45"/>
      <c r="AI913" s="45"/>
      <c r="AJ913" s="45"/>
      <c r="AK913" s="45"/>
      <c r="AL913" s="45"/>
      <c r="AM913" s="45"/>
      <c r="AN913" s="45"/>
      <c r="AO913" s="45"/>
    </row>
    <row r="914" spans="1:41" ht="14.25" customHeight="1" x14ac:dyDescent="0.25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  <c r="AA914" s="45"/>
      <c r="AB914" s="45"/>
      <c r="AC914" s="45"/>
      <c r="AD914" s="45"/>
      <c r="AE914" s="45"/>
      <c r="AF914" s="45"/>
      <c r="AG914" s="45"/>
      <c r="AH914" s="45"/>
      <c r="AI914" s="45"/>
      <c r="AJ914" s="45"/>
      <c r="AK914" s="45"/>
      <c r="AL914" s="45"/>
      <c r="AM914" s="45"/>
      <c r="AN914" s="45"/>
      <c r="AO914" s="45"/>
    </row>
    <row r="915" spans="1:41" ht="14.25" customHeight="1" x14ac:dyDescent="0.2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  <c r="AA915" s="45"/>
      <c r="AB915" s="45"/>
      <c r="AC915" s="45"/>
      <c r="AD915" s="45"/>
      <c r="AE915" s="45"/>
      <c r="AF915" s="45"/>
      <c r="AG915" s="45"/>
      <c r="AH915" s="45"/>
      <c r="AI915" s="45"/>
      <c r="AJ915" s="45"/>
      <c r="AK915" s="45"/>
      <c r="AL915" s="45"/>
      <c r="AM915" s="45"/>
      <c r="AN915" s="45"/>
      <c r="AO915" s="45"/>
    </row>
    <row r="916" spans="1:41" ht="14.25" customHeight="1" x14ac:dyDescent="0.25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  <c r="AA916" s="45"/>
      <c r="AB916" s="45"/>
      <c r="AC916" s="45"/>
      <c r="AD916" s="45"/>
      <c r="AE916" s="45"/>
      <c r="AF916" s="45"/>
      <c r="AG916" s="45"/>
      <c r="AH916" s="45"/>
      <c r="AI916" s="45"/>
      <c r="AJ916" s="45"/>
      <c r="AK916" s="45"/>
      <c r="AL916" s="45"/>
      <c r="AM916" s="45"/>
      <c r="AN916" s="45"/>
      <c r="AO916" s="45"/>
    </row>
    <row r="917" spans="1:41" ht="14.25" customHeight="1" x14ac:dyDescent="0.25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  <c r="AA917" s="45"/>
      <c r="AB917" s="45"/>
      <c r="AC917" s="45"/>
      <c r="AD917" s="45"/>
      <c r="AE917" s="45"/>
      <c r="AF917" s="45"/>
      <c r="AG917" s="45"/>
      <c r="AH917" s="45"/>
      <c r="AI917" s="45"/>
      <c r="AJ917" s="45"/>
      <c r="AK917" s="45"/>
      <c r="AL917" s="45"/>
      <c r="AM917" s="45"/>
      <c r="AN917" s="45"/>
      <c r="AO917" s="45"/>
    </row>
    <row r="918" spans="1:41" ht="14.25" customHeight="1" x14ac:dyDescent="0.25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  <c r="AA918" s="45"/>
      <c r="AB918" s="45"/>
      <c r="AC918" s="45"/>
      <c r="AD918" s="45"/>
      <c r="AE918" s="45"/>
      <c r="AF918" s="45"/>
      <c r="AG918" s="45"/>
      <c r="AH918" s="45"/>
      <c r="AI918" s="45"/>
      <c r="AJ918" s="45"/>
      <c r="AK918" s="45"/>
      <c r="AL918" s="45"/>
      <c r="AM918" s="45"/>
      <c r="AN918" s="45"/>
      <c r="AO918" s="45"/>
    </row>
    <row r="919" spans="1:41" ht="14.25" customHeight="1" x14ac:dyDescent="0.25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  <c r="AA919" s="45"/>
      <c r="AB919" s="45"/>
      <c r="AC919" s="45"/>
      <c r="AD919" s="45"/>
      <c r="AE919" s="45"/>
      <c r="AF919" s="45"/>
      <c r="AG919" s="45"/>
      <c r="AH919" s="45"/>
      <c r="AI919" s="45"/>
      <c r="AJ919" s="45"/>
      <c r="AK919" s="45"/>
      <c r="AL919" s="45"/>
      <c r="AM919" s="45"/>
      <c r="AN919" s="45"/>
      <c r="AO919" s="45"/>
    </row>
    <row r="920" spans="1:41" ht="14.25" customHeight="1" x14ac:dyDescent="0.25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  <c r="AA920" s="45"/>
      <c r="AB920" s="45"/>
      <c r="AC920" s="45"/>
      <c r="AD920" s="45"/>
      <c r="AE920" s="45"/>
      <c r="AF920" s="45"/>
      <c r="AG920" s="45"/>
      <c r="AH920" s="45"/>
      <c r="AI920" s="45"/>
      <c r="AJ920" s="45"/>
      <c r="AK920" s="45"/>
      <c r="AL920" s="45"/>
      <c r="AM920" s="45"/>
      <c r="AN920" s="45"/>
      <c r="AO920" s="45"/>
    </row>
    <row r="921" spans="1:41" ht="14.25" customHeight="1" x14ac:dyDescent="0.25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  <c r="AA921" s="45"/>
      <c r="AB921" s="45"/>
      <c r="AC921" s="45"/>
      <c r="AD921" s="45"/>
      <c r="AE921" s="45"/>
      <c r="AF921" s="45"/>
      <c r="AG921" s="45"/>
      <c r="AH921" s="45"/>
      <c r="AI921" s="45"/>
      <c r="AJ921" s="45"/>
      <c r="AK921" s="45"/>
      <c r="AL921" s="45"/>
      <c r="AM921" s="45"/>
      <c r="AN921" s="45"/>
      <c r="AO921" s="45"/>
    </row>
    <row r="922" spans="1:41" ht="14.25" customHeight="1" x14ac:dyDescent="0.25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  <c r="AA922" s="45"/>
      <c r="AB922" s="45"/>
      <c r="AC922" s="45"/>
      <c r="AD922" s="45"/>
      <c r="AE922" s="45"/>
      <c r="AF922" s="45"/>
      <c r="AG922" s="45"/>
      <c r="AH922" s="45"/>
      <c r="AI922" s="45"/>
      <c r="AJ922" s="45"/>
      <c r="AK922" s="45"/>
      <c r="AL922" s="45"/>
      <c r="AM922" s="45"/>
      <c r="AN922" s="45"/>
      <c r="AO922" s="45"/>
    </row>
    <row r="923" spans="1:41" ht="14.25" customHeight="1" x14ac:dyDescent="0.25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  <c r="AA923" s="45"/>
      <c r="AB923" s="45"/>
      <c r="AC923" s="45"/>
      <c r="AD923" s="45"/>
      <c r="AE923" s="45"/>
      <c r="AF923" s="45"/>
      <c r="AG923" s="45"/>
      <c r="AH923" s="45"/>
      <c r="AI923" s="45"/>
      <c r="AJ923" s="45"/>
      <c r="AK923" s="45"/>
      <c r="AL923" s="45"/>
      <c r="AM923" s="45"/>
      <c r="AN923" s="45"/>
      <c r="AO923" s="45"/>
    </row>
    <row r="924" spans="1:41" ht="14.25" customHeight="1" x14ac:dyDescent="0.25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  <c r="AA924" s="45"/>
      <c r="AB924" s="45"/>
      <c r="AC924" s="45"/>
      <c r="AD924" s="45"/>
      <c r="AE924" s="45"/>
      <c r="AF924" s="45"/>
      <c r="AG924" s="45"/>
      <c r="AH924" s="45"/>
      <c r="AI924" s="45"/>
      <c r="AJ924" s="45"/>
      <c r="AK924" s="45"/>
      <c r="AL924" s="45"/>
      <c r="AM924" s="45"/>
      <c r="AN924" s="45"/>
      <c r="AO924" s="45"/>
    </row>
    <row r="925" spans="1:41" ht="14.25" customHeight="1" x14ac:dyDescent="0.2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  <c r="AA925" s="45"/>
      <c r="AB925" s="45"/>
      <c r="AC925" s="45"/>
      <c r="AD925" s="45"/>
      <c r="AE925" s="45"/>
      <c r="AF925" s="45"/>
      <c r="AG925" s="45"/>
      <c r="AH925" s="45"/>
      <c r="AI925" s="45"/>
      <c r="AJ925" s="45"/>
      <c r="AK925" s="45"/>
      <c r="AL925" s="45"/>
      <c r="AM925" s="45"/>
      <c r="AN925" s="45"/>
      <c r="AO925" s="45"/>
    </row>
    <row r="926" spans="1:41" ht="14.25" customHeight="1" x14ac:dyDescent="0.25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  <c r="AA926" s="45"/>
      <c r="AB926" s="45"/>
      <c r="AC926" s="45"/>
      <c r="AD926" s="45"/>
      <c r="AE926" s="45"/>
      <c r="AF926" s="45"/>
      <c r="AG926" s="45"/>
      <c r="AH926" s="45"/>
      <c r="AI926" s="45"/>
      <c r="AJ926" s="45"/>
      <c r="AK926" s="45"/>
      <c r="AL926" s="45"/>
      <c r="AM926" s="45"/>
      <c r="AN926" s="45"/>
      <c r="AO926" s="45"/>
    </row>
    <row r="927" spans="1:41" ht="14.25" customHeight="1" x14ac:dyDescent="0.25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  <c r="AA927" s="45"/>
      <c r="AB927" s="45"/>
      <c r="AC927" s="45"/>
      <c r="AD927" s="45"/>
      <c r="AE927" s="45"/>
      <c r="AF927" s="45"/>
      <c r="AG927" s="45"/>
      <c r="AH927" s="45"/>
      <c r="AI927" s="45"/>
      <c r="AJ927" s="45"/>
      <c r="AK927" s="45"/>
      <c r="AL927" s="45"/>
      <c r="AM927" s="45"/>
      <c r="AN927" s="45"/>
      <c r="AO927" s="45"/>
    </row>
    <row r="928" spans="1:41" ht="14.25" customHeight="1" x14ac:dyDescent="0.25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  <c r="AA928" s="45"/>
      <c r="AB928" s="45"/>
      <c r="AC928" s="45"/>
      <c r="AD928" s="45"/>
      <c r="AE928" s="45"/>
      <c r="AF928" s="45"/>
      <c r="AG928" s="45"/>
      <c r="AH928" s="45"/>
      <c r="AI928" s="45"/>
      <c r="AJ928" s="45"/>
      <c r="AK928" s="45"/>
      <c r="AL928" s="45"/>
      <c r="AM928" s="45"/>
      <c r="AN928" s="45"/>
      <c r="AO928" s="45"/>
    </row>
    <row r="929" spans="1:41" ht="14.25" customHeight="1" x14ac:dyDescent="0.25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  <c r="AA929" s="45"/>
      <c r="AB929" s="45"/>
      <c r="AC929" s="45"/>
      <c r="AD929" s="45"/>
      <c r="AE929" s="45"/>
      <c r="AF929" s="45"/>
      <c r="AG929" s="45"/>
      <c r="AH929" s="45"/>
      <c r="AI929" s="45"/>
      <c r="AJ929" s="45"/>
      <c r="AK929" s="45"/>
      <c r="AL929" s="45"/>
      <c r="AM929" s="45"/>
      <c r="AN929" s="45"/>
      <c r="AO929" s="45"/>
    </row>
    <row r="930" spans="1:41" ht="14.25" customHeight="1" x14ac:dyDescent="0.25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  <c r="AA930" s="45"/>
      <c r="AB930" s="45"/>
      <c r="AC930" s="45"/>
      <c r="AD930" s="45"/>
      <c r="AE930" s="45"/>
      <c r="AF930" s="45"/>
      <c r="AG930" s="45"/>
      <c r="AH930" s="45"/>
      <c r="AI930" s="45"/>
      <c r="AJ930" s="45"/>
      <c r="AK930" s="45"/>
      <c r="AL930" s="45"/>
      <c r="AM930" s="45"/>
      <c r="AN930" s="45"/>
      <c r="AO930" s="45"/>
    </row>
    <row r="931" spans="1:41" ht="14.25" customHeight="1" x14ac:dyDescent="0.25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  <c r="AA931" s="45"/>
      <c r="AB931" s="45"/>
      <c r="AC931" s="45"/>
      <c r="AD931" s="45"/>
      <c r="AE931" s="45"/>
      <c r="AF931" s="45"/>
      <c r="AG931" s="45"/>
      <c r="AH931" s="45"/>
      <c r="AI931" s="45"/>
      <c r="AJ931" s="45"/>
      <c r="AK931" s="45"/>
      <c r="AL931" s="45"/>
      <c r="AM931" s="45"/>
      <c r="AN931" s="45"/>
      <c r="AO931" s="45"/>
    </row>
    <row r="932" spans="1:41" ht="14.25" customHeight="1" x14ac:dyDescent="0.25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  <c r="AA932" s="45"/>
      <c r="AB932" s="45"/>
      <c r="AC932" s="45"/>
      <c r="AD932" s="45"/>
      <c r="AE932" s="45"/>
      <c r="AF932" s="45"/>
      <c r="AG932" s="45"/>
      <c r="AH932" s="45"/>
      <c r="AI932" s="45"/>
      <c r="AJ932" s="45"/>
      <c r="AK932" s="45"/>
      <c r="AL932" s="45"/>
      <c r="AM932" s="45"/>
      <c r="AN932" s="45"/>
      <c r="AO932" s="45"/>
    </row>
    <row r="933" spans="1:41" ht="14.25" customHeight="1" x14ac:dyDescent="0.25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  <c r="AA933" s="45"/>
      <c r="AB933" s="45"/>
      <c r="AC933" s="45"/>
      <c r="AD933" s="45"/>
      <c r="AE933" s="45"/>
      <c r="AF933" s="45"/>
      <c r="AG933" s="45"/>
      <c r="AH933" s="45"/>
      <c r="AI933" s="45"/>
      <c r="AJ933" s="45"/>
      <c r="AK933" s="45"/>
      <c r="AL933" s="45"/>
      <c r="AM933" s="45"/>
      <c r="AN933" s="45"/>
      <c r="AO933" s="45"/>
    </row>
    <row r="934" spans="1:41" ht="14.25" customHeight="1" x14ac:dyDescent="0.25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  <c r="AA934" s="45"/>
      <c r="AB934" s="45"/>
      <c r="AC934" s="45"/>
      <c r="AD934" s="45"/>
      <c r="AE934" s="45"/>
      <c r="AF934" s="45"/>
      <c r="AG934" s="45"/>
      <c r="AH934" s="45"/>
      <c r="AI934" s="45"/>
      <c r="AJ934" s="45"/>
      <c r="AK934" s="45"/>
      <c r="AL934" s="45"/>
      <c r="AM934" s="45"/>
      <c r="AN934" s="45"/>
      <c r="AO934" s="45"/>
    </row>
    <row r="935" spans="1:41" ht="14.25" customHeight="1" x14ac:dyDescent="0.2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  <c r="AA935" s="45"/>
      <c r="AB935" s="45"/>
      <c r="AC935" s="45"/>
      <c r="AD935" s="45"/>
      <c r="AE935" s="45"/>
      <c r="AF935" s="45"/>
      <c r="AG935" s="45"/>
      <c r="AH935" s="45"/>
      <c r="AI935" s="45"/>
      <c r="AJ935" s="45"/>
      <c r="AK935" s="45"/>
      <c r="AL935" s="45"/>
      <c r="AM935" s="45"/>
      <c r="AN935" s="45"/>
      <c r="AO935" s="45"/>
    </row>
    <row r="936" spans="1:41" ht="14.25" customHeight="1" x14ac:dyDescent="0.25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  <c r="AA936" s="45"/>
      <c r="AB936" s="45"/>
      <c r="AC936" s="45"/>
      <c r="AD936" s="45"/>
      <c r="AE936" s="45"/>
      <c r="AF936" s="45"/>
      <c r="AG936" s="45"/>
      <c r="AH936" s="45"/>
      <c r="AI936" s="45"/>
      <c r="AJ936" s="45"/>
      <c r="AK936" s="45"/>
      <c r="AL936" s="45"/>
      <c r="AM936" s="45"/>
      <c r="AN936" s="45"/>
      <c r="AO936" s="45"/>
    </row>
    <row r="937" spans="1:41" ht="14.25" customHeight="1" x14ac:dyDescent="0.25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  <c r="AA937" s="45"/>
      <c r="AB937" s="45"/>
      <c r="AC937" s="45"/>
      <c r="AD937" s="45"/>
      <c r="AE937" s="45"/>
      <c r="AF937" s="45"/>
      <c r="AG937" s="45"/>
      <c r="AH937" s="45"/>
      <c r="AI937" s="45"/>
      <c r="AJ937" s="45"/>
      <c r="AK937" s="45"/>
      <c r="AL937" s="45"/>
      <c r="AM937" s="45"/>
      <c r="AN937" s="45"/>
      <c r="AO937" s="45"/>
    </row>
    <row r="938" spans="1:41" ht="14.25" customHeight="1" x14ac:dyDescent="0.25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  <c r="AA938" s="45"/>
      <c r="AB938" s="45"/>
      <c r="AC938" s="45"/>
      <c r="AD938" s="45"/>
      <c r="AE938" s="45"/>
      <c r="AF938" s="45"/>
      <c r="AG938" s="45"/>
      <c r="AH938" s="45"/>
      <c r="AI938" s="45"/>
      <c r="AJ938" s="45"/>
      <c r="AK938" s="45"/>
      <c r="AL938" s="45"/>
      <c r="AM938" s="45"/>
      <c r="AN938" s="45"/>
      <c r="AO938" s="45"/>
    </row>
    <row r="939" spans="1:41" ht="14.25" customHeight="1" x14ac:dyDescent="0.25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  <c r="AA939" s="45"/>
      <c r="AB939" s="45"/>
      <c r="AC939" s="45"/>
      <c r="AD939" s="45"/>
      <c r="AE939" s="45"/>
      <c r="AF939" s="45"/>
      <c r="AG939" s="45"/>
      <c r="AH939" s="45"/>
      <c r="AI939" s="45"/>
      <c r="AJ939" s="45"/>
      <c r="AK939" s="45"/>
      <c r="AL939" s="45"/>
      <c r="AM939" s="45"/>
      <c r="AN939" s="45"/>
      <c r="AO939" s="45"/>
    </row>
    <row r="940" spans="1:41" ht="14.25" customHeight="1" x14ac:dyDescent="0.25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  <c r="AA940" s="45"/>
      <c r="AB940" s="45"/>
      <c r="AC940" s="45"/>
      <c r="AD940" s="45"/>
      <c r="AE940" s="45"/>
      <c r="AF940" s="45"/>
      <c r="AG940" s="45"/>
      <c r="AH940" s="45"/>
      <c r="AI940" s="45"/>
      <c r="AJ940" s="45"/>
      <c r="AK940" s="45"/>
      <c r="AL940" s="45"/>
      <c r="AM940" s="45"/>
      <c r="AN940" s="45"/>
      <c r="AO940" s="45"/>
    </row>
    <row r="941" spans="1:41" ht="14.25" customHeight="1" x14ac:dyDescent="0.25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  <c r="AA941" s="45"/>
      <c r="AB941" s="45"/>
      <c r="AC941" s="45"/>
      <c r="AD941" s="45"/>
      <c r="AE941" s="45"/>
      <c r="AF941" s="45"/>
      <c r="AG941" s="45"/>
      <c r="AH941" s="45"/>
      <c r="AI941" s="45"/>
      <c r="AJ941" s="45"/>
      <c r="AK941" s="45"/>
      <c r="AL941" s="45"/>
      <c r="AM941" s="45"/>
      <c r="AN941" s="45"/>
      <c r="AO941" s="45"/>
    </row>
    <row r="942" spans="1:41" ht="14.25" customHeight="1" x14ac:dyDescent="0.25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  <c r="AA942" s="45"/>
      <c r="AB942" s="45"/>
      <c r="AC942" s="45"/>
      <c r="AD942" s="45"/>
      <c r="AE942" s="45"/>
      <c r="AF942" s="45"/>
      <c r="AG942" s="45"/>
      <c r="AH942" s="45"/>
      <c r="AI942" s="45"/>
      <c r="AJ942" s="45"/>
      <c r="AK942" s="45"/>
      <c r="AL942" s="45"/>
      <c r="AM942" s="45"/>
      <c r="AN942" s="45"/>
      <c r="AO942" s="45"/>
    </row>
    <row r="943" spans="1:41" ht="14.25" customHeight="1" x14ac:dyDescent="0.25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  <c r="AA943" s="45"/>
      <c r="AB943" s="45"/>
      <c r="AC943" s="45"/>
      <c r="AD943" s="45"/>
      <c r="AE943" s="45"/>
      <c r="AF943" s="45"/>
      <c r="AG943" s="45"/>
      <c r="AH943" s="45"/>
      <c r="AI943" s="45"/>
      <c r="AJ943" s="45"/>
      <c r="AK943" s="45"/>
      <c r="AL943" s="45"/>
      <c r="AM943" s="45"/>
      <c r="AN943" s="45"/>
      <c r="AO943" s="45"/>
    </row>
    <row r="944" spans="1:41" ht="14.25" customHeight="1" x14ac:dyDescent="0.25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  <c r="AA944" s="45"/>
      <c r="AB944" s="45"/>
      <c r="AC944" s="45"/>
      <c r="AD944" s="45"/>
      <c r="AE944" s="45"/>
      <c r="AF944" s="45"/>
      <c r="AG944" s="45"/>
      <c r="AH944" s="45"/>
      <c r="AI944" s="45"/>
      <c r="AJ944" s="45"/>
      <c r="AK944" s="45"/>
      <c r="AL944" s="45"/>
      <c r="AM944" s="45"/>
      <c r="AN944" s="45"/>
      <c r="AO944" s="45"/>
    </row>
    <row r="945" spans="1:41" ht="14.25" customHeight="1" x14ac:dyDescent="0.2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  <c r="AA945" s="45"/>
      <c r="AB945" s="45"/>
      <c r="AC945" s="45"/>
      <c r="AD945" s="45"/>
      <c r="AE945" s="45"/>
      <c r="AF945" s="45"/>
      <c r="AG945" s="45"/>
      <c r="AH945" s="45"/>
      <c r="AI945" s="45"/>
      <c r="AJ945" s="45"/>
      <c r="AK945" s="45"/>
      <c r="AL945" s="45"/>
      <c r="AM945" s="45"/>
      <c r="AN945" s="45"/>
      <c r="AO945" s="45"/>
    </row>
    <row r="946" spans="1:41" ht="14.25" customHeight="1" x14ac:dyDescent="0.25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  <c r="AA946" s="45"/>
      <c r="AB946" s="45"/>
      <c r="AC946" s="45"/>
      <c r="AD946" s="45"/>
      <c r="AE946" s="45"/>
      <c r="AF946" s="45"/>
      <c r="AG946" s="45"/>
      <c r="AH946" s="45"/>
      <c r="AI946" s="45"/>
      <c r="AJ946" s="45"/>
      <c r="AK946" s="45"/>
      <c r="AL946" s="45"/>
      <c r="AM946" s="45"/>
      <c r="AN946" s="45"/>
      <c r="AO946" s="45"/>
    </row>
    <row r="947" spans="1:41" ht="14.25" customHeight="1" x14ac:dyDescent="0.25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  <c r="AA947" s="45"/>
      <c r="AB947" s="45"/>
      <c r="AC947" s="45"/>
      <c r="AD947" s="45"/>
      <c r="AE947" s="45"/>
      <c r="AF947" s="45"/>
      <c r="AG947" s="45"/>
      <c r="AH947" s="45"/>
      <c r="AI947" s="45"/>
      <c r="AJ947" s="45"/>
      <c r="AK947" s="45"/>
      <c r="AL947" s="45"/>
      <c r="AM947" s="45"/>
      <c r="AN947" s="45"/>
      <c r="AO947" s="45"/>
    </row>
    <row r="948" spans="1:41" ht="14.25" customHeight="1" x14ac:dyDescent="0.25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  <c r="AA948" s="45"/>
      <c r="AB948" s="45"/>
      <c r="AC948" s="45"/>
      <c r="AD948" s="45"/>
      <c r="AE948" s="45"/>
      <c r="AF948" s="45"/>
      <c r="AG948" s="45"/>
      <c r="AH948" s="45"/>
      <c r="AI948" s="45"/>
      <c r="AJ948" s="45"/>
      <c r="AK948" s="45"/>
      <c r="AL948" s="45"/>
      <c r="AM948" s="45"/>
      <c r="AN948" s="45"/>
      <c r="AO948" s="45"/>
    </row>
    <row r="949" spans="1:41" ht="14.25" customHeight="1" x14ac:dyDescent="0.25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  <c r="AA949" s="45"/>
      <c r="AB949" s="45"/>
      <c r="AC949" s="45"/>
      <c r="AD949" s="45"/>
      <c r="AE949" s="45"/>
      <c r="AF949" s="45"/>
      <c r="AG949" s="45"/>
      <c r="AH949" s="45"/>
      <c r="AI949" s="45"/>
      <c r="AJ949" s="45"/>
      <c r="AK949" s="45"/>
      <c r="AL949" s="45"/>
      <c r="AM949" s="45"/>
      <c r="AN949" s="45"/>
      <c r="AO949" s="45"/>
    </row>
    <row r="950" spans="1:41" ht="14.25" customHeight="1" x14ac:dyDescent="0.25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  <c r="AA950" s="45"/>
      <c r="AB950" s="45"/>
      <c r="AC950" s="45"/>
      <c r="AD950" s="45"/>
      <c r="AE950" s="45"/>
      <c r="AF950" s="45"/>
      <c r="AG950" s="45"/>
      <c r="AH950" s="45"/>
      <c r="AI950" s="45"/>
      <c r="AJ950" s="45"/>
      <c r="AK950" s="45"/>
      <c r="AL950" s="45"/>
      <c r="AM950" s="45"/>
      <c r="AN950" s="45"/>
      <c r="AO950" s="45"/>
    </row>
    <row r="951" spans="1:41" ht="14.25" customHeight="1" x14ac:dyDescent="0.25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  <c r="AA951" s="45"/>
      <c r="AB951" s="45"/>
      <c r="AC951" s="45"/>
      <c r="AD951" s="45"/>
      <c r="AE951" s="45"/>
      <c r="AF951" s="45"/>
      <c r="AG951" s="45"/>
      <c r="AH951" s="45"/>
      <c r="AI951" s="45"/>
      <c r="AJ951" s="45"/>
      <c r="AK951" s="45"/>
      <c r="AL951" s="45"/>
      <c r="AM951" s="45"/>
      <c r="AN951" s="45"/>
      <c r="AO951" s="45"/>
    </row>
    <row r="952" spans="1:41" ht="14.25" customHeight="1" x14ac:dyDescent="0.25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  <c r="AA952" s="45"/>
      <c r="AB952" s="45"/>
      <c r="AC952" s="45"/>
      <c r="AD952" s="45"/>
      <c r="AE952" s="45"/>
      <c r="AF952" s="45"/>
      <c r="AG952" s="45"/>
      <c r="AH952" s="45"/>
      <c r="AI952" s="45"/>
      <c r="AJ952" s="45"/>
      <c r="AK952" s="45"/>
      <c r="AL952" s="45"/>
      <c r="AM952" s="45"/>
      <c r="AN952" s="45"/>
      <c r="AO952" s="45"/>
    </row>
    <row r="953" spans="1:41" ht="14.25" customHeight="1" x14ac:dyDescent="0.25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  <c r="AA953" s="45"/>
      <c r="AB953" s="45"/>
      <c r="AC953" s="45"/>
      <c r="AD953" s="45"/>
      <c r="AE953" s="45"/>
      <c r="AF953" s="45"/>
      <c r="AG953" s="45"/>
      <c r="AH953" s="45"/>
      <c r="AI953" s="45"/>
      <c r="AJ953" s="45"/>
      <c r="AK953" s="45"/>
      <c r="AL953" s="45"/>
      <c r="AM953" s="45"/>
      <c r="AN953" s="45"/>
      <c r="AO953" s="45"/>
    </row>
    <row r="954" spans="1:41" ht="14.25" customHeight="1" x14ac:dyDescent="0.25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  <c r="AA954" s="45"/>
      <c r="AB954" s="45"/>
      <c r="AC954" s="45"/>
      <c r="AD954" s="45"/>
      <c r="AE954" s="45"/>
      <c r="AF954" s="45"/>
      <c r="AG954" s="45"/>
      <c r="AH954" s="45"/>
      <c r="AI954" s="45"/>
      <c r="AJ954" s="45"/>
      <c r="AK954" s="45"/>
      <c r="AL954" s="45"/>
      <c r="AM954" s="45"/>
      <c r="AN954" s="45"/>
      <c r="AO954" s="45"/>
    </row>
    <row r="955" spans="1:41" ht="14.25" customHeight="1" x14ac:dyDescent="0.2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  <c r="AA955" s="45"/>
      <c r="AB955" s="45"/>
      <c r="AC955" s="45"/>
      <c r="AD955" s="45"/>
      <c r="AE955" s="45"/>
      <c r="AF955" s="45"/>
      <c r="AG955" s="45"/>
      <c r="AH955" s="45"/>
      <c r="AI955" s="45"/>
      <c r="AJ955" s="45"/>
      <c r="AK955" s="45"/>
      <c r="AL955" s="45"/>
      <c r="AM955" s="45"/>
      <c r="AN955" s="45"/>
      <c r="AO955" s="45"/>
    </row>
    <row r="956" spans="1:41" ht="14.25" customHeight="1" x14ac:dyDescent="0.25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  <c r="AA956" s="45"/>
      <c r="AB956" s="45"/>
      <c r="AC956" s="45"/>
      <c r="AD956" s="45"/>
      <c r="AE956" s="45"/>
      <c r="AF956" s="45"/>
      <c r="AG956" s="45"/>
      <c r="AH956" s="45"/>
      <c r="AI956" s="45"/>
      <c r="AJ956" s="45"/>
      <c r="AK956" s="45"/>
      <c r="AL956" s="45"/>
      <c r="AM956" s="45"/>
      <c r="AN956" s="45"/>
      <c r="AO956" s="45"/>
    </row>
    <row r="957" spans="1:41" ht="14.25" customHeight="1" x14ac:dyDescent="0.25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  <c r="AA957" s="45"/>
      <c r="AB957" s="45"/>
      <c r="AC957" s="45"/>
      <c r="AD957" s="45"/>
      <c r="AE957" s="45"/>
      <c r="AF957" s="45"/>
      <c r="AG957" s="45"/>
      <c r="AH957" s="45"/>
      <c r="AI957" s="45"/>
      <c r="AJ957" s="45"/>
      <c r="AK957" s="45"/>
      <c r="AL957" s="45"/>
      <c r="AM957" s="45"/>
      <c r="AN957" s="45"/>
      <c r="AO957" s="45"/>
    </row>
    <row r="958" spans="1:41" ht="14.25" customHeight="1" x14ac:dyDescent="0.25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  <c r="AA958" s="45"/>
      <c r="AB958" s="45"/>
      <c r="AC958" s="45"/>
      <c r="AD958" s="45"/>
      <c r="AE958" s="45"/>
      <c r="AF958" s="45"/>
      <c r="AG958" s="45"/>
      <c r="AH958" s="45"/>
      <c r="AI958" s="45"/>
      <c r="AJ958" s="45"/>
      <c r="AK958" s="45"/>
      <c r="AL958" s="45"/>
      <c r="AM958" s="45"/>
      <c r="AN958" s="45"/>
      <c r="AO958" s="45"/>
    </row>
    <row r="959" spans="1:41" ht="14.25" customHeight="1" x14ac:dyDescent="0.25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  <c r="AA959" s="45"/>
      <c r="AB959" s="45"/>
      <c r="AC959" s="45"/>
      <c r="AD959" s="45"/>
      <c r="AE959" s="45"/>
      <c r="AF959" s="45"/>
      <c r="AG959" s="45"/>
      <c r="AH959" s="45"/>
      <c r="AI959" s="45"/>
      <c r="AJ959" s="45"/>
      <c r="AK959" s="45"/>
      <c r="AL959" s="45"/>
      <c r="AM959" s="45"/>
      <c r="AN959" s="45"/>
      <c r="AO959" s="45"/>
    </row>
    <row r="960" spans="1:41" ht="14.25" customHeight="1" x14ac:dyDescent="0.25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  <c r="AA960" s="45"/>
      <c r="AB960" s="45"/>
      <c r="AC960" s="45"/>
      <c r="AD960" s="45"/>
      <c r="AE960" s="45"/>
      <c r="AF960" s="45"/>
      <c r="AG960" s="45"/>
      <c r="AH960" s="45"/>
      <c r="AI960" s="45"/>
      <c r="AJ960" s="45"/>
      <c r="AK960" s="45"/>
      <c r="AL960" s="45"/>
      <c r="AM960" s="45"/>
      <c r="AN960" s="45"/>
      <c r="AO960" s="45"/>
    </row>
    <row r="961" spans="1:41" ht="14.25" customHeight="1" x14ac:dyDescent="0.25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  <c r="AA961" s="45"/>
      <c r="AB961" s="45"/>
      <c r="AC961" s="45"/>
      <c r="AD961" s="45"/>
      <c r="AE961" s="45"/>
      <c r="AF961" s="45"/>
      <c r="AG961" s="45"/>
      <c r="AH961" s="45"/>
      <c r="AI961" s="45"/>
      <c r="AJ961" s="45"/>
      <c r="AK961" s="45"/>
      <c r="AL961" s="45"/>
      <c r="AM961" s="45"/>
      <c r="AN961" s="45"/>
      <c r="AO961" s="45"/>
    </row>
    <row r="962" spans="1:41" ht="14.25" customHeight="1" x14ac:dyDescent="0.25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  <c r="AA962" s="45"/>
      <c r="AB962" s="45"/>
      <c r="AC962" s="45"/>
      <c r="AD962" s="45"/>
      <c r="AE962" s="45"/>
      <c r="AF962" s="45"/>
      <c r="AG962" s="45"/>
      <c r="AH962" s="45"/>
      <c r="AI962" s="45"/>
      <c r="AJ962" s="45"/>
      <c r="AK962" s="45"/>
      <c r="AL962" s="45"/>
      <c r="AM962" s="45"/>
      <c r="AN962" s="45"/>
      <c r="AO962" s="45"/>
    </row>
    <row r="963" spans="1:41" ht="14.25" customHeight="1" x14ac:dyDescent="0.25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  <c r="AA963" s="45"/>
      <c r="AB963" s="45"/>
      <c r="AC963" s="45"/>
      <c r="AD963" s="45"/>
      <c r="AE963" s="45"/>
      <c r="AF963" s="45"/>
      <c r="AG963" s="45"/>
      <c r="AH963" s="45"/>
      <c r="AI963" s="45"/>
      <c r="AJ963" s="45"/>
      <c r="AK963" s="45"/>
      <c r="AL963" s="45"/>
      <c r="AM963" s="45"/>
      <c r="AN963" s="45"/>
      <c r="AO963" s="45"/>
    </row>
    <row r="964" spans="1:41" ht="14.25" customHeight="1" x14ac:dyDescent="0.25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  <c r="AA964" s="45"/>
      <c r="AB964" s="45"/>
      <c r="AC964" s="45"/>
      <c r="AD964" s="45"/>
      <c r="AE964" s="45"/>
      <c r="AF964" s="45"/>
      <c r="AG964" s="45"/>
      <c r="AH964" s="45"/>
      <c r="AI964" s="45"/>
      <c r="AJ964" s="45"/>
      <c r="AK964" s="45"/>
      <c r="AL964" s="45"/>
      <c r="AM964" s="45"/>
      <c r="AN964" s="45"/>
      <c r="AO964" s="45"/>
    </row>
    <row r="965" spans="1:41" ht="14.25" customHeight="1" x14ac:dyDescent="0.2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  <c r="AA965" s="45"/>
      <c r="AB965" s="45"/>
      <c r="AC965" s="45"/>
      <c r="AD965" s="45"/>
      <c r="AE965" s="45"/>
      <c r="AF965" s="45"/>
      <c r="AG965" s="45"/>
      <c r="AH965" s="45"/>
      <c r="AI965" s="45"/>
      <c r="AJ965" s="45"/>
      <c r="AK965" s="45"/>
      <c r="AL965" s="45"/>
      <c r="AM965" s="45"/>
      <c r="AN965" s="45"/>
      <c r="AO965" s="45"/>
    </row>
    <row r="966" spans="1:41" ht="14.25" customHeight="1" x14ac:dyDescent="0.25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  <c r="AA966" s="45"/>
      <c r="AB966" s="45"/>
      <c r="AC966" s="45"/>
      <c r="AD966" s="45"/>
      <c r="AE966" s="45"/>
      <c r="AF966" s="45"/>
      <c r="AG966" s="45"/>
      <c r="AH966" s="45"/>
      <c r="AI966" s="45"/>
      <c r="AJ966" s="45"/>
      <c r="AK966" s="45"/>
      <c r="AL966" s="45"/>
      <c r="AM966" s="45"/>
      <c r="AN966" s="45"/>
      <c r="AO966" s="45"/>
    </row>
    <row r="967" spans="1:41" ht="14.25" customHeight="1" x14ac:dyDescent="0.25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  <c r="AA967" s="45"/>
      <c r="AB967" s="45"/>
      <c r="AC967" s="45"/>
      <c r="AD967" s="45"/>
      <c r="AE967" s="45"/>
      <c r="AF967" s="45"/>
      <c r="AG967" s="45"/>
      <c r="AH967" s="45"/>
      <c r="AI967" s="45"/>
      <c r="AJ967" s="45"/>
      <c r="AK967" s="45"/>
      <c r="AL967" s="45"/>
      <c r="AM967" s="45"/>
      <c r="AN967" s="45"/>
      <c r="AO967" s="45"/>
    </row>
    <row r="968" spans="1:41" ht="14.25" customHeight="1" x14ac:dyDescent="0.25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  <c r="AA968" s="45"/>
      <c r="AB968" s="45"/>
      <c r="AC968" s="45"/>
      <c r="AD968" s="45"/>
      <c r="AE968" s="45"/>
      <c r="AF968" s="45"/>
      <c r="AG968" s="45"/>
      <c r="AH968" s="45"/>
      <c r="AI968" s="45"/>
      <c r="AJ968" s="45"/>
      <c r="AK968" s="45"/>
      <c r="AL968" s="45"/>
      <c r="AM968" s="45"/>
      <c r="AN968" s="45"/>
      <c r="AO968" s="45"/>
    </row>
    <row r="969" spans="1:41" ht="14.25" customHeight="1" x14ac:dyDescent="0.25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  <c r="AA969" s="45"/>
      <c r="AB969" s="45"/>
      <c r="AC969" s="45"/>
      <c r="AD969" s="45"/>
      <c r="AE969" s="45"/>
      <c r="AF969" s="45"/>
      <c r="AG969" s="45"/>
      <c r="AH969" s="45"/>
      <c r="AI969" s="45"/>
      <c r="AJ969" s="45"/>
      <c r="AK969" s="45"/>
      <c r="AL969" s="45"/>
      <c r="AM969" s="45"/>
      <c r="AN969" s="45"/>
      <c r="AO969" s="45"/>
    </row>
    <row r="970" spans="1:41" ht="14.25" customHeight="1" x14ac:dyDescent="0.25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  <c r="AA970" s="45"/>
      <c r="AB970" s="45"/>
      <c r="AC970" s="45"/>
      <c r="AD970" s="45"/>
      <c r="AE970" s="45"/>
      <c r="AF970" s="45"/>
      <c r="AG970" s="45"/>
      <c r="AH970" s="45"/>
      <c r="AI970" s="45"/>
      <c r="AJ970" s="45"/>
      <c r="AK970" s="45"/>
      <c r="AL970" s="45"/>
      <c r="AM970" s="45"/>
      <c r="AN970" s="45"/>
      <c r="AO970" s="45"/>
    </row>
    <row r="971" spans="1:41" ht="14.25" customHeight="1" x14ac:dyDescent="0.25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  <c r="AA971" s="45"/>
      <c r="AB971" s="45"/>
      <c r="AC971" s="45"/>
      <c r="AD971" s="45"/>
      <c r="AE971" s="45"/>
      <c r="AF971" s="45"/>
      <c r="AG971" s="45"/>
      <c r="AH971" s="45"/>
      <c r="AI971" s="45"/>
      <c r="AJ971" s="45"/>
      <c r="AK971" s="45"/>
      <c r="AL971" s="45"/>
      <c r="AM971" s="45"/>
      <c r="AN971" s="45"/>
      <c r="AO971" s="45"/>
    </row>
    <row r="972" spans="1:41" ht="14.25" customHeight="1" x14ac:dyDescent="0.25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  <c r="AA972" s="45"/>
      <c r="AB972" s="45"/>
      <c r="AC972" s="45"/>
      <c r="AD972" s="45"/>
      <c r="AE972" s="45"/>
      <c r="AF972" s="45"/>
      <c r="AG972" s="45"/>
      <c r="AH972" s="45"/>
      <c r="AI972" s="45"/>
      <c r="AJ972" s="45"/>
      <c r="AK972" s="45"/>
      <c r="AL972" s="45"/>
      <c r="AM972" s="45"/>
      <c r="AN972" s="45"/>
      <c r="AO972" s="45"/>
    </row>
    <row r="973" spans="1:41" ht="14.25" customHeight="1" x14ac:dyDescent="0.25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  <c r="AA973" s="45"/>
      <c r="AB973" s="45"/>
      <c r="AC973" s="45"/>
      <c r="AD973" s="45"/>
      <c r="AE973" s="45"/>
      <c r="AF973" s="45"/>
      <c r="AG973" s="45"/>
      <c r="AH973" s="45"/>
      <c r="AI973" s="45"/>
      <c r="AJ973" s="45"/>
      <c r="AK973" s="45"/>
      <c r="AL973" s="45"/>
      <c r="AM973" s="45"/>
      <c r="AN973" s="45"/>
      <c r="AO973" s="45"/>
    </row>
    <row r="974" spans="1:41" ht="14.25" customHeight="1" x14ac:dyDescent="0.25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  <c r="AA974" s="45"/>
      <c r="AB974" s="45"/>
      <c r="AC974" s="45"/>
      <c r="AD974" s="45"/>
      <c r="AE974" s="45"/>
      <c r="AF974" s="45"/>
      <c r="AG974" s="45"/>
      <c r="AH974" s="45"/>
      <c r="AI974" s="45"/>
      <c r="AJ974" s="45"/>
      <c r="AK974" s="45"/>
      <c r="AL974" s="45"/>
      <c r="AM974" s="45"/>
      <c r="AN974" s="45"/>
      <c r="AO974" s="45"/>
    </row>
    <row r="975" spans="1:41" ht="14.25" customHeight="1" x14ac:dyDescent="0.2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  <c r="AA975" s="45"/>
      <c r="AB975" s="45"/>
      <c r="AC975" s="45"/>
      <c r="AD975" s="45"/>
      <c r="AE975" s="45"/>
      <c r="AF975" s="45"/>
      <c r="AG975" s="45"/>
      <c r="AH975" s="45"/>
      <c r="AI975" s="45"/>
      <c r="AJ975" s="45"/>
      <c r="AK975" s="45"/>
      <c r="AL975" s="45"/>
      <c r="AM975" s="45"/>
      <c r="AN975" s="45"/>
      <c r="AO975" s="45"/>
    </row>
    <row r="976" spans="1:41" ht="14.25" customHeight="1" x14ac:dyDescent="0.25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  <c r="AA976" s="45"/>
      <c r="AB976" s="45"/>
      <c r="AC976" s="45"/>
      <c r="AD976" s="45"/>
      <c r="AE976" s="45"/>
      <c r="AF976" s="45"/>
      <c r="AG976" s="45"/>
      <c r="AH976" s="45"/>
      <c r="AI976" s="45"/>
      <c r="AJ976" s="45"/>
      <c r="AK976" s="45"/>
      <c r="AL976" s="45"/>
      <c r="AM976" s="45"/>
      <c r="AN976" s="45"/>
      <c r="AO976" s="45"/>
    </row>
    <row r="977" spans="1:41" ht="14.25" customHeight="1" x14ac:dyDescent="0.25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  <c r="AA977" s="45"/>
      <c r="AB977" s="45"/>
      <c r="AC977" s="45"/>
      <c r="AD977" s="45"/>
      <c r="AE977" s="45"/>
      <c r="AF977" s="45"/>
      <c r="AG977" s="45"/>
      <c r="AH977" s="45"/>
      <c r="AI977" s="45"/>
      <c r="AJ977" s="45"/>
      <c r="AK977" s="45"/>
      <c r="AL977" s="45"/>
      <c r="AM977" s="45"/>
      <c r="AN977" s="45"/>
      <c r="AO977" s="45"/>
    </row>
    <row r="978" spans="1:41" ht="14.25" customHeight="1" x14ac:dyDescent="0.25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  <c r="AA978" s="45"/>
      <c r="AB978" s="45"/>
      <c r="AC978" s="45"/>
      <c r="AD978" s="45"/>
      <c r="AE978" s="45"/>
      <c r="AF978" s="45"/>
      <c r="AG978" s="45"/>
      <c r="AH978" s="45"/>
      <c r="AI978" s="45"/>
      <c r="AJ978" s="45"/>
      <c r="AK978" s="45"/>
      <c r="AL978" s="45"/>
      <c r="AM978" s="45"/>
      <c r="AN978" s="45"/>
      <c r="AO978" s="45"/>
    </row>
    <row r="979" spans="1:41" ht="14.25" customHeight="1" x14ac:dyDescent="0.25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  <c r="AA979" s="45"/>
      <c r="AB979" s="45"/>
      <c r="AC979" s="45"/>
      <c r="AD979" s="45"/>
      <c r="AE979" s="45"/>
      <c r="AF979" s="45"/>
      <c r="AG979" s="45"/>
      <c r="AH979" s="45"/>
      <c r="AI979" s="45"/>
      <c r="AJ979" s="45"/>
      <c r="AK979" s="45"/>
      <c r="AL979" s="45"/>
      <c r="AM979" s="45"/>
      <c r="AN979" s="45"/>
      <c r="AO979" s="45"/>
    </row>
    <row r="980" spans="1:41" ht="14.25" customHeight="1" x14ac:dyDescent="0.25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  <c r="AA980" s="45"/>
      <c r="AB980" s="45"/>
      <c r="AC980" s="45"/>
      <c r="AD980" s="45"/>
      <c r="AE980" s="45"/>
      <c r="AF980" s="45"/>
      <c r="AG980" s="45"/>
      <c r="AH980" s="45"/>
      <c r="AI980" s="45"/>
      <c r="AJ980" s="45"/>
      <c r="AK980" s="45"/>
      <c r="AL980" s="45"/>
      <c r="AM980" s="45"/>
      <c r="AN980" s="45"/>
      <c r="AO980" s="45"/>
    </row>
    <row r="981" spans="1:41" ht="14.25" customHeight="1" x14ac:dyDescent="0.25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  <c r="AA981" s="45"/>
      <c r="AB981" s="45"/>
      <c r="AC981" s="45"/>
      <c r="AD981" s="45"/>
      <c r="AE981" s="45"/>
      <c r="AF981" s="45"/>
      <c r="AG981" s="45"/>
      <c r="AH981" s="45"/>
      <c r="AI981" s="45"/>
      <c r="AJ981" s="45"/>
      <c r="AK981" s="45"/>
      <c r="AL981" s="45"/>
      <c r="AM981" s="45"/>
      <c r="AN981" s="45"/>
      <c r="AO981" s="45"/>
    </row>
    <row r="982" spans="1:41" ht="14.25" customHeight="1" x14ac:dyDescent="0.25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  <c r="AA982" s="45"/>
      <c r="AB982" s="45"/>
      <c r="AC982" s="45"/>
      <c r="AD982" s="45"/>
      <c r="AE982" s="45"/>
      <c r="AF982" s="45"/>
      <c r="AG982" s="45"/>
      <c r="AH982" s="45"/>
      <c r="AI982" s="45"/>
      <c r="AJ982" s="45"/>
      <c r="AK982" s="45"/>
      <c r="AL982" s="45"/>
      <c r="AM982" s="45"/>
      <c r="AN982" s="45"/>
      <c r="AO982" s="45"/>
    </row>
    <row r="983" spans="1:41" ht="14.25" customHeight="1" x14ac:dyDescent="0.25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  <c r="AA983" s="45"/>
      <c r="AB983" s="45"/>
      <c r="AC983" s="45"/>
      <c r="AD983" s="45"/>
      <c r="AE983" s="45"/>
      <c r="AF983" s="45"/>
      <c r="AG983" s="45"/>
      <c r="AH983" s="45"/>
      <c r="AI983" s="45"/>
      <c r="AJ983" s="45"/>
      <c r="AK983" s="45"/>
      <c r="AL983" s="45"/>
      <c r="AM983" s="45"/>
      <c r="AN983" s="45"/>
      <c r="AO983" s="45"/>
    </row>
    <row r="984" spans="1:41" ht="14.25" customHeight="1" x14ac:dyDescent="0.25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  <c r="AA984" s="45"/>
      <c r="AB984" s="45"/>
      <c r="AC984" s="45"/>
      <c r="AD984" s="45"/>
      <c r="AE984" s="45"/>
      <c r="AF984" s="45"/>
      <c r="AG984" s="45"/>
      <c r="AH984" s="45"/>
      <c r="AI984" s="45"/>
      <c r="AJ984" s="45"/>
      <c r="AK984" s="45"/>
      <c r="AL984" s="45"/>
      <c r="AM984" s="45"/>
      <c r="AN984" s="45"/>
      <c r="AO984" s="45"/>
    </row>
    <row r="985" spans="1:41" ht="14.25" customHeight="1" x14ac:dyDescent="0.2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  <c r="AA985" s="45"/>
      <c r="AB985" s="45"/>
      <c r="AC985" s="45"/>
      <c r="AD985" s="45"/>
      <c r="AE985" s="45"/>
      <c r="AF985" s="45"/>
      <c r="AG985" s="45"/>
      <c r="AH985" s="45"/>
      <c r="AI985" s="45"/>
      <c r="AJ985" s="45"/>
      <c r="AK985" s="45"/>
      <c r="AL985" s="45"/>
      <c r="AM985" s="45"/>
      <c r="AN985" s="45"/>
      <c r="AO985" s="45"/>
    </row>
    <row r="986" spans="1:41" ht="14.25" customHeight="1" x14ac:dyDescent="0.25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  <c r="AA986" s="45"/>
      <c r="AB986" s="45"/>
      <c r="AC986" s="45"/>
      <c r="AD986" s="45"/>
      <c r="AE986" s="45"/>
      <c r="AF986" s="45"/>
      <c r="AG986" s="45"/>
      <c r="AH986" s="45"/>
      <c r="AI986" s="45"/>
      <c r="AJ986" s="45"/>
      <c r="AK986" s="45"/>
      <c r="AL986" s="45"/>
      <c r="AM986" s="45"/>
      <c r="AN986" s="45"/>
      <c r="AO986" s="45"/>
    </row>
    <row r="987" spans="1:41" ht="14.25" customHeight="1" x14ac:dyDescent="0.25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  <c r="AA987" s="45"/>
      <c r="AB987" s="45"/>
      <c r="AC987" s="45"/>
      <c r="AD987" s="45"/>
      <c r="AE987" s="45"/>
      <c r="AF987" s="45"/>
      <c r="AG987" s="45"/>
      <c r="AH987" s="45"/>
      <c r="AI987" s="45"/>
      <c r="AJ987" s="45"/>
      <c r="AK987" s="45"/>
      <c r="AL987" s="45"/>
      <c r="AM987" s="45"/>
      <c r="AN987" s="45"/>
      <c r="AO987" s="45"/>
    </row>
    <row r="988" spans="1:41" ht="14.25" customHeight="1" x14ac:dyDescent="0.25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  <c r="AA988" s="45"/>
      <c r="AB988" s="45"/>
      <c r="AC988" s="45"/>
      <c r="AD988" s="45"/>
      <c r="AE988" s="45"/>
      <c r="AF988" s="45"/>
      <c r="AG988" s="45"/>
      <c r="AH988" s="45"/>
      <c r="AI988" s="45"/>
      <c r="AJ988" s="45"/>
      <c r="AK988" s="45"/>
      <c r="AL988" s="45"/>
      <c r="AM988" s="45"/>
      <c r="AN988" s="45"/>
      <c r="AO988" s="45"/>
    </row>
    <row r="989" spans="1:41" ht="14.25" customHeight="1" x14ac:dyDescent="0.25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  <c r="AA989" s="45"/>
      <c r="AB989" s="45"/>
      <c r="AC989" s="45"/>
      <c r="AD989" s="45"/>
      <c r="AE989" s="45"/>
      <c r="AF989" s="45"/>
      <c r="AG989" s="45"/>
      <c r="AH989" s="45"/>
      <c r="AI989" s="45"/>
      <c r="AJ989" s="45"/>
      <c r="AK989" s="45"/>
      <c r="AL989" s="45"/>
      <c r="AM989" s="45"/>
      <c r="AN989" s="45"/>
      <c r="AO989" s="45"/>
    </row>
    <row r="990" spans="1:41" ht="14.25" customHeight="1" x14ac:dyDescent="0.25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  <c r="AA990" s="45"/>
      <c r="AB990" s="45"/>
      <c r="AC990" s="45"/>
      <c r="AD990" s="45"/>
      <c r="AE990" s="45"/>
      <c r="AF990" s="45"/>
      <c r="AG990" s="45"/>
      <c r="AH990" s="45"/>
      <c r="AI990" s="45"/>
      <c r="AJ990" s="45"/>
      <c r="AK990" s="45"/>
      <c r="AL990" s="45"/>
      <c r="AM990" s="45"/>
      <c r="AN990" s="45"/>
      <c r="AO990" s="45"/>
    </row>
    <row r="991" spans="1:41" ht="14.25" customHeight="1" x14ac:dyDescent="0.25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  <c r="AA991" s="45"/>
      <c r="AB991" s="45"/>
      <c r="AC991" s="45"/>
      <c r="AD991" s="45"/>
      <c r="AE991" s="45"/>
      <c r="AF991" s="45"/>
      <c r="AG991" s="45"/>
      <c r="AH991" s="45"/>
      <c r="AI991" s="45"/>
      <c r="AJ991" s="45"/>
      <c r="AK991" s="45"/>
      <c r="AL991" s="45"/>
      <c r="AM991" s="45"/>
      <c r="AN991" s="45"/>
      <c r="AO991" s="45"/>
    </row>
    <row r="992" spans="1:41" ht="14.25" customHeight="1" x14ac:dyDescent="0.25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  <c r="AA992" s="45"/>
      <c r="AB992" s="45"/>
      <c r="AC992" s="45"/>
      <c r="AD992" s="45"/>
      <c r="AE992" s="45"/>
      <c r="AF992" s="45"/>
      <c r="AG992" s="45"/>
      <c r="AH992" s="45"/>
      <c r="AI992" s="45"/>
      <c r="AJ992" s="45"/>
      <c r="AK992" s="45"/>
      <c r="AL992" s="45"/>
      <c r="AM992" s="45"/>
      <c r="AN992" s="45"/>
      <c r="AO992" s="45"/>
    </row>
    <row r="993" spans="1:41" ht="14.25" customHeight="1" x14ac:dyDescent="0.25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  <c r="AA993" s="45"/>
      <c r="AB993" s="45"/>
      <c r="AC993" s="45"/>
      <c r="AD993" s="45"/>
      <c r="AE993" s="45"/>
      <c r="AF993" s="45"/>
      <c r="AG993" s="45"/>
      <c r="AH993" s="45"/>
      <c r="AI993" s="45"/>
      <c r="AJ993" s="45"/>
      <c r="AK993" s="45"/>
      <c r="AL993" s="45"/>
      <c r="AM993" s="45"/>
      <c r="AN993" s="45"/>
      <c r="AO993" s="45"/>
    </row>
    <row r="994" spans="1:41" ht="14.25" customHeight="1" x14ac:dyDescent="0.25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  <c r="AA994" s="45"/>
      <c r="AB994" s="45"/>
      <c r="AC994" s="45"/>
      <c r="AD994" s="45"/>
      <c r="AE994" s="45"/>
      <c r="AF994" s="45"/>
      <c r="AG994" s="45"/>
      <c r="AH994" s="45"/>
      <c r="AI994" s="45"/>
      <c r="AJ994" s="45"/>
      <c r="AK994" s="45"/>
      <c r="AL994" s="45"/>
      <c r="AM994" s="45"/>
      <c r="AN994" s="45"/>
      <c r="AO994" s="45"/>
    </row>
    <row r="995" spans="1:41" ht="14.25" customHeight="1" x14ac:dyDescent="0.2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  <c r="AA995" s="45"/>
      <c r="AB995" s="45"/>
      <c r="AC995" s="45"/>
      <c r="AD995" s="45"/>
      <c r="AE995" s="45"/>
      <c r="AF995" s="45"/>
      <c r="AG995" s="45"/>
      <c r="AH995" s="45"/>
      <c r="AI995" s="45"/>
      <c r="AJ995" s="45"/>
      <c r="AK995" s="45"/>
      <c r="AL995" s="45"/>
      <c r="AM995" s="45"/>
      <c r="AN995" s="45"/>
      <c r="AO995" s="45"/>
    </row>
    <row r="996" spans="1:41" ht="14.25" customHeight="1" x14ac:dyDescent="0.25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  <c r="AA996" s="45"/>
      <c r="AB996" s="45"/>
      <c r="AC996" s="45"/>
      <c r="AD996" s="45"/>
      <c r="AE996" s="45"/>
      <c r="AF996" s="45"/>
      <c r="AG996" s="45"/>
      <c r="AH996" s="45"/>
      <c r="AI996" s="45"/>
      <c r="AJ996" s="45"/>
      <c r="AK996" s="45"/>
      <c r="AL996" s="45"/>
      <c r="AM996" s="45"/>
      <c r="AN996" s="45"/>
      <c r="AO996" s="45"/>
    </row>
    <row r="997" spans="1:41" ht="14.25" customHeight="1" x14ac:dyDescent="0.25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  <c r="AA997" s="45"/>
      <c r="AB997" s="45"/>
      <c r="AC997" s="45"/>
      <c r="AD997" s="45"/>
      <c r="AE997" s="45"/>
      <c r="AF997" s="45"/>
      <c r="AG997" s="45"/>
      <c r="AH997" s="45"/>
      <c r="AI997" s="45"/>
      <c r="AJ997" s="45"/>
      <c r="AK997" s="45"/>
      <c r="AL997" s="45"/>
      <c r="AM997" s="45"/>
      <c r="AN997" s="45"/>
      <c r="AO997" s="45"/>
    </row>
    <row r="998" spans="1:41" ht="14.25" customHeight="1" x14ac:dyDescent="0.25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  <c r="AA998" s="45"/>
      <c r="AB998" s="45"/>
      <c r="AC998" s="45"/>
      <c r="AD998" s="45"/>
      <c r="AE998" s="45"/>
      <c r="AF998" s="45"/>
      <c r="AG998" s="45"/>
      <c r="AH998" s="45"/>
      <c r="AI998" s="45"/>
      <c r="AJ998" s="45"/>
      <c r="AK998" s="45"/>
      <c r="AL998" s="45"/>
      <c r="AM998" s="45"/>
      <c r="AN998" s="45"/>
      <c r="AO998" s="45"/>
    </row>
    <row r="999" spans="1:41" ht="14.25" customHeight="1" x14ac:dyDescent="0.25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  <c r="AA999" s="45"/>
      <c r="AB999" s="45"/>
      <c r="AC999" s="45"/>
      <c r="AD999" s="45"/>
      <c r="AE999" s="45"/>
      <c r="AF999" s="45"/>
      <c r="AG999" s="45"/>
      <c r="AH999" s="45"/>
      <c r="AI999" s="45"/>
      <c r="AJ999" s="45"/>
      <c r="AK999" s="45"/>
      <c r="AL999" s="45"/>
      <c r="AM999" s="45"/>
      <c r="AN999" s="45"/>
      <c r="AO999" s="45"/>
    </row>
    <row r="1000" spans="1:41" ht="14.25" customHeight="1" x14ac:dyDescent="0.25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  <c r="AA1000" s="45"/>
      <c r="AB1000" s="45"/>
      <c r="AC1000" s="45"/>
      <c r="AD1000" s="45"/>
      <c r="AE1000" s="45"/>
      <c r="AF1000" s="45"/>
      <c r="AG1000" s="45"/>
      <c r="AH1000" s="45"/>
      <c r="AI1000" s="45"/>
      <c r="AJ1000" s="45"/>
      <c r="AK1000" s="45"/>
      <c r="AL1000" s="45"/>
      <c r="AM1000" s="45"/>
      <c r="AN1000" s="45"/>
      <c r="AO1000" s="45"/>
    </row>
  </sheetData>
  <mergeCells count="1">
    <mergeCell ref="L2:Q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0F00-8762-4E51-9E35-E500185E98A5}">
  <dimension ref="A1:L119"/>
  <sheetViews>
    <sheetView tabSelected="1" zoomScale="60" zoomScaleNormal="60" workbookViewId="0">
      <selection activeCell="S10" sqref="S10"/>
    </sheetView>
  </sheetViews>
  <sheetFormatPr baseColWidth="10" defaultColWidth="11.42578125" defaultRowHeight="15" x14ac:dyDescent="0.25"/>
  <cols>
    <col min="1" max="1" width="105.140625" style="67" bestFit="1" customWidth="1"/>
    <col min="2" max="2" width="38.42578125" style="67" bestFit="1" customWidth="1"/>
    <col min="3" max="3" width="8" style="67" bestFit="1" customWidth="1"/>
    <col min="4" max="4" width="9.85546875" style="67" bestFit="1" customWidth="1"/>
    <col min="5" max="5" width="19.85546875" style="67" bestFit="1" customWidth="1"/>
    <col min="6" max="6" width="18.28515625" style="67" customWidth="1"/>
    <col min="7" max="11" width="11.42578125" style="67"/>
    <col min="12" max="12" width="22" style="67" customWidth="1"/>
    <col min="13" max="16384" width="11.42578125" style="67"/>
  </cols>
  <sheetData>
    <row r="1" spans="1:12" ht="33.75" customHeight="1" x14ac:dyDescent="0.25">
      <c r="A1" s="91" t="s">
        <v>2</v>
      </c>
      <c r="B1" s="92" t="s">
        <v>524</v>
      </c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2" ht="33.75" customHeight="1" x14ac:dyDescent="0.25">
      <c r="A2" s="94" t="s">
        <v>525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33.75" customHeight="1" x14ac:dyDescent="0.25">
      <c r="A3" s="94" t="s">
        <v>526</v>
      </c>
      <c r="B3" s="95" t="s">
        <v>527</v>
      </c>
      <c r="C3" s="95"/>
      <c r="D3" s="95"/>
      <c r="E3" s="95"/>
      <c r="F3" s="95"/>
      <c r="G3" s="95"/>
      <c r="H3" s="95"/>
      <c r="I3" s="95"/>
      <c r="J3" s="95"/>
      <c r="K3" s="95"/>
      <c r="L3" s="93"/>
    </row>
    <row r="4" spans="1:12" ht="34.5" customHeight="1" thickBot="1" x14ac:dyDescent="0.3">
      <c r="A4" s="68"/>
      <c r="B4" s="68"/>
      <c r="C4" s="68"/>
      <c r="D4" s="69"/>
      <c r="E4" s="69"/>
      <c r="F4" s="69"/>
      <c r="G4" s="69"/>
      <c r="H4" s="69"/>
      <c r="I4" s="69"/>
      <c r="J4" s="69"/>
      <c r="K4" s="69"/>
      <c r="L4" s="70"/>
    </row>
    <row r="5" spans="1:12" ht="15.75" thickBot="1" x14ac:dyDescent="0.3">
      <c r="A5" s="85" t="s">
        <v>505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7"/>
    </row>
    <row r="6" spans="1:12" ht="34.5" customHeight="1" x14ac:dyDescent="0.25">
      <c r="A6" s="68"/>
      <c r="B6" s="68"/>
      <c r="C6" s="68"/>
      <c r="D6" s="69"/>
      <c r="E6" s="69"/>
      <c r="F6" s="69"/>
      <c r="G6" s="69"/>
      <c r="H6" s="69"/>
      <c r="I6" s="69"/>
      <c r="J6" s="69"/>
      <c r="K6" s="69"/>
      <c r="L6" s="70"/>
    </row>
    <row r="7" spans="1:12" x14ac:dyDescent="0.25">
      <c r="A7" s="72" t="s">
        <v>16</v>
      </c>
      <c r="B7" t="s">
        <v>517</v>
      </c>
    </row>
    <row r="9" spans="1:12" x14ac:dyDescent="0.25">
      <c r="A9" s="72" t="s">
        <v>506</v>
      </c>
      <c r="B9" t="s">
        <v>507</v>
      </c>
    </row>
    <row r="10" spans="1:12" x14ac:dyDescent="0.25">
      <c r="A10" s="73" t="s">
        <v>52</v>
      </c>
      <c r="B10">
        <v>58</v>
      </c>
    </row>
    <row r="11" spans="1:12" x14ac:dyDescent="0.25">
      <c r="A11" s="73" t="s">
        <v>92</v>
      </c>
      <c r="B11">
        <v>4</v>
      </c>
    </row>
    <row r="12" spans="1:12" x14ac:dyDescent="0.25">
      <c r="A12" s="73" t="s">
        <v>78</v>
      </c>
      <c r="B12">
        <v>7</v>
      </c>
    </row>
    <row r="13" spans="1:12" x14ac:dyDescent="0.25">
      <c r="A13" s="73" t="s">
        <v>70</v>
      </c>
      <c r="B13">
        <v>4</v>
      </c>
    </row>
    <row r="14" spans="1:12" x14ac:dyDescent="0.25">
      <c r="A14" s="73" t="s">
        <v>108</v>
      </c>
      <c r="B14">
        <v>13</v>
      </c>
    </row>
    <row r="15" spans="1:12" x14ac:dyDescent="0.25">
      <c r="A15" s="73" t="s">
        <v>508</v>
      </c>
      <c r="B15">
        <v>86</v>
      </c>
    </row>
    <row r="21" spans="1:12" ht="15.75" thickBot="1" x14ac:dyDescent="0.3"/>
    <row r="22" spans="1:12" ht="15.75" thickBot="1" x14ac:dyDescent="0.3">
      <c r="A22" s="85" t="s">
        <v>509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7"/>
    </row>
    <row r="24" spans="1:12" x14ac:dyDescent="0.25">
      <c r="A24" s="72" t="s">
        <v>16</v>
      </c>
      <c r="B24" t="s">
        <v>517</v>
      </c>
    </row>
    <row r="26" spans="1:12" x14ac:dyDescent="0.25">
      <c r="A26" s="72" t="s">
        <v>510</v>
      </c>
      <c r="B26" t="s">
        <v>507</v>
      </c>
    </row>
    <row r="27" spans="1:12" x14ac:dyDescent="0.25">
      <c r="A27" s="73" t="s">
        <v>83</v>
      </c>
      <c r="B27">
        <v>19</v>
      </c>
    </row>
    <row r="28" spans="1:12" x14ac:dyDescent="0.25">
      <c r="A28" s="73" t="s">
        <v>65</v>
      </c>
      <c r="B28">
        <v>47</v>
      </c>
    </row>
    <row r="29" spans="1:12" x14ac:dyDescent="0.25">
      <c r="A29" s="73" t="s">
        <v>74</v>
      </c>
      <c r="B29">
        <v>19</v>
      </c>
    </row>
    <row r="30" spans="1:12" x14ac:dyDescent="0.25">
      <c r="A30" s="73" t="s">
        <v>518</v>
      </c>
      <c r="B30">
        <v>1</v>
      </c>
    </row>
    <row r="31" spans="1:12" x14ac:dyDescent="0.25">
      <c r="A31" s="73" t="s">
        <v>508</v>
      </c>
      <c r="B31">
        <v>86</v>
      </c>
    </row>
    <row r="39" spans="1:12" ht="15.75" thickBot="1" x14ac:dyDescent="0.3"/>
    <row r="40" spans="1:12" ht="15.75" thickBot="1" x14ac:dyDescent="0.3">
      <c r="A40" s="85" t="s">
        <v>511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7"/>
    </row>
    <row r="42" spans="1:12" x14ac:dyDescent="0.25">
      <c r="A42" s="72" t="s">
        <v>16</v>
      </c>
      <c r="B42" t="s">
        <v>517</v>
      </c>
    </row>
    <row r="44" spans="1:12" x14ac:dyDescent="0.25">
      <c r="A44" s="72" t="s">
        <v>510</v>
      </c>
      <c r="B44" t="s">
        <v>507</v>
      </c>
    </row>
    <row r="45" spans="1:12" x14ac:dyDescent="0.25">
      <c r="A45" s="73" t="s">
        <v>54</v>
      </c>
      <c r="B45">
        <v>56</v>
      </c>
    </row>
    <row r="46" spans="1:12" x14ac:dyDescent="0.25">
      <c r="A46" s="73" t="s">
        <v>60</v>
      </c>
      <c r="B46">
        <v>20</v>
      </c>
    </row>
    <row r="47" spans="1:12" x14ac:dyDescent="0.25">
      <c r="A47" s="73" t="s">
        <v>102</v>
      </c>
      <c r="B47">
        <v>7</v>
      </c>
    </row>
    <row r="48" spans="1:12" x14ac:dyDescent="0.25">
      <c r="A48" s="73" t="s">
        <v>80</v>
      </c>
      <c r="B48">
        <v>3</v>
      </c>
    </row>
    <row r="49" spans="1:12" x14ac:dyDescent="0.25">
      <c r="A49" s="73" t="s">
        <v>512</v>
      </c>
      <c r="B49">
        <v>86</v>
      </c>
    </row>
    <row r="56" spans="1:12" ht="15.75" thickBot="1" x14ac:dyDescent="0.3"/>
    <row r="57" spans="1:12" ht="15.75" thickBot="1" x14ac:dyDescent="0.3">
      <c r="A57" s="85" t="s">
        <v>513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7"/>
    </row>
    <row r="59" spans="1:12" x14ac:dyDescent="0.25">
      <c r="A59" s="72" t="s">
        <v>16</v>
      </c>
      <c r="B59" t="s">
        <v>517</v>
      </c>
    </row>
    <row r="61" spans="1:12" x14ac:dyDescent="0.25">
      <c r="A61" s="72" t="s">
        <v>510</v>
      </c>
      <c r="B61" t="s">
        <v>507</v>
      </c>
    </row>
    <row r="62" spans="1:12" x14ac:dyDescent="0.25">
      <c r="A62" s="73" t="s">
        <v>60</v>
      </c>
      <c r="B62">
        <v>62</v>
      </c>
    </row>
    <row r="63" spans="1:12" x14ac:dyDescent="0.25">
      <c r="A63" s="73" t="s">
        <v>382</v>
      </c>
      <c r="B63">
        <v>13</v>
      </c>
    </row>
    <row r="64" spans="1:12" x14ac:dyDescent="0.25">
      <c r="A64" s="73" t="s">
        <v>394</v>
      </c>
      <c r="B64">
        <v>11</v>
      </c>
    </row>
    <row r="65" spans="1:12" x14ac:dyDescent="0.25">
      <c r="A65" s="73" t="s">
        <v>508</v>
      </c>
      <c r="B65">
        <v>86</v>
      </c>
    </row>
    <row r="75" spans="1:12" ht="15.75" thickBot="1" x14ac:dyDescent="0.3"/>
    <row r="76" spans="1:12" ht="20.25" customHeight="1" thickBot="1" x14ac:dyDescent="0.3">
      <c r="A76" s="88" t="s">
        <v>514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90"/>
    </row>
    <row r="78" spans="1:12" x14ac:dyDescent="0.25">
      <c r="A78" s="72" t="s">
        <v>16</v>
      </c>
      <c r="B78" t="s">
        <v>517</v>
      </c>
    </row>
    <row r="79" spans="1:12" x14ac:dyDescent="0.25">
      <c r="A79" s="72" t="s">
        <v>42</v>
      </c>
      <c r="B79" t="s">
        <v>83</v>
      </c>
    </row>
    <row r="81" spans="1:2" x14ac:dyDescent="0.25">
      <c r="A81" s="74" t="s">
        <v>515</v>
      </c>
      <c r="B81" t="s">
        <v>516</v>
      </c>
    </row>
    <row r="82" spans="1:2" x14ac:dyDescent="0.25">
      <c r="A82" s="73" t="s">
        <v>98</v>
      </c>
      <c r="B82">
        <v>1</v>
      </c>
    </row>
    <row r="83" spans="1:2" x14ac:dyDescent="0.25">
      <c r="A83" s="73" t="s">
        <v>76</v>
      </c>
      <c r="B83">
        <v>1</v>
      </c>
    </row>
    <row r="84" spans="1:2" x14ac:dyDescent="0.25">
      <c r="A84" s="73" t="s">
        <v>87</v>
      </c>
      <c r="B84">
        <v>1</v>
      </c>
    </row>
    <row r="85" spans="1:2" x14ac:dyDescent="0.25">
      <c r="A85" s="73" t="s">
        <v>106</v>
      </c>
      <c r="B85">
        <v>1</v>
      </c>
    </row>
    <row r="86" spans="1:2" x14ac:dyDescent="0.25">
      <c r="A86" s="73" t="s">
        <v>114</v>
      </c>
      <c r="B86">
        <v>1</v>
      </c>
    </row>
    <row r="87" spans="1:2" x14ac:dyDescent="0.25">
      <c r="A87" s="73" t="s">
        <v>119</v>
      </c>
      <c r="B87">
        <v>1</v>
      </c>
    </row>
    <row r="88" spans="1:2" x14ac:dyDescent="0.25">
      <c r="A88" s="73" t="s">
        <v>127</v>
      </c>
      <c r="B88">
        <v>1</v>
      </c>
    </row>
    <row r="89" spans="1:2" x14ac:dyDescent="0.25">
      <c r="A89" s="73" t="s">
        <v>137</v>
      </c>
      <c r="B89">
        <v>1</v>
      </c>
    </row>
    <row r="90" spans="1:2" x14ac:dyDescent="0.25">
      <c r="A90" s="73" t="s">
        <v>142</v>
      </c>
      <c r="B90">
        <v>1</v>
      </c>
    </row>
    <row r="91" spans="1:2" x14ac:dyDescent="0.25">
      <c r="A91" s="73" t="s">
        <v>145</v>
      </c>
      <c r="B91">
        <v>1</v>
      </c>
    </row>
    <row r="92" spans="1:2" x14ac:dyDescent="0.25">
      <c r="A92" s="73" t="s">
        <v>148</v>
      </c>
      <c r="B92">
        <v>1</v>
      </c>
    </row>
    <row r="93" spans="1:2" x14ac:dyDescent="0.25">
      <c r="A93" s="73" t="s">
        <v>152</v>
      </c>
      <c r="B93">
        <v>1</v>
      </c>
    </row>
    <row r="94" spans="1:2" x14ac:dyDescent="0.25">
      <c r="A94" s="73" t="s">
        <v>154</v>
      </c>
      <c r="B94">
        <v>1</v>
      </c>
    </row>
    <row r="95" spans="1:2" x14ac:dyDescent="0.25">
      <c r="A95" s="73" t="s">
        <v>159</v>
      </c>
      <c r="B95">
        <v>1</v>
      </c>
    </row>
    <row r="96" spans="1:2" x14ac:dyDescent="0.25">
      <c r="A96" s="73" t="s">
        <v>162</v>
      </c>
      <c r="B96">
        <v>1</v>
      </c>
    </row>
    <row r="97" spans="1:2" x14ac:dyDescent="0.25">
      <c r="A97" s="73" t="s">
        <v>268</v>
      </c>
      <c r="B97">
        <v>1</v>
      </c>
    </row>
    <row r="98" spans="1:2" x14ac:dyDescent="0.25">
      <c r="A98" s="73" t="s">
        <v>276</v>
      </c>
      <c r="B98">
        <v>1</v>
      </c>
    </row>
    <row r="99" spans="1:2" x14ac:dyDescent="0.25">
      <c r="A99" s="73" t="s">
        <v>281</v>
      </c>
      <c r="B99">
        <v>1</v>
      </c>
    </row>
    <row r="100" spans="1:2" x14ac:dyDescent="0.25">
      <c r="A100" s="73" t="s">
        <v>286</v>
      </c>
      <c r="B100">
        <v>1</v>
      </c>
    </row>
    <row r="101" spans="1:2" x14ac:dyDescent="0.25">
      <c r="A101" s="73" t="s">
        <v>512</v>
      </c>
      <c r="B101">
        <v>19</v>
      </c>
    </row>
    <row r="102" spans="1:2" x14ac:dyDescent="0.25">
      <c r="A102" s="71"/>
      <c r="B102" s="71"/>
    </row>
    <row r="103" spans="1:2" x14ac:dyDescent="0.25">
      <c r="A103" s="71"/>
      <c r="B103" s="71"/>
    </row>
    <row r="104" spans="1:2" x14ac:dyDescent="0.25">
      <c r="A104" s="71"/>
      <c r="B104" s="71"/>
    </row>
    <row r="105" spans="1:2" x14ac:dyDescent="0.25">
      <c r="A105" s="71"/>
      <c r="B105" s="71"/>
    </row>
    <row r="106" spans="1:2" x14ac:dyDescent="0.25">
      <c r="A106" s="71"/>
      <c r="B106" s="71"/>
    </row>
    <row r="107" spans="1:2" x14ac:dyDescent="0.25">
      <c r="A107" s="71"/>
      <c r="B107" s="71"/>
    </row>
    <row r="108" spans="1:2" x14ac:dyDescent="0.25">
      <c r="A108" s="71"/>
      <c r="B108" s="71"/>
    </row>
    <row r="109" spans="1:2" x14ac:dyDescent="0.25">
      <c r="A109" s="71"/>
      <c r="B109" s="71"/>
    </row>
    <row r="110" spans="1:2" x14ac:dyDescent="0.25">
      <c r="A110" s="71"/>
      <c r="B110" s="71"/>
    </row>
    <row r="111" spans="1:2" x14ac:dyDescent="0.25">
      <c r="A111" s="71"/>
      <c r="B111" s="71"/>
    </row>
    <row r="112" spans="1:2" x14ac:dyDescent="0.25">
      <c r="A112" s="71"/>
      <c r="B112" s="71"/>
    </row>
    <row r="113" spans="1:2" x14ac:dyDescent="0.25">
      <c r="A113" s="71"/>
      <c r="B113" s="71"/>
    </row>
    <row r="114" spans="1:2" x14ac:dyDescent="0.25">
      <c r="A114" s="71"/>
      <c r="B114" s="71"/>
    </row>
    <row r="115" spans="1:2" x14ac:dyDescent="0.25">
      <c r="A115" s="71"/>
      <c r="B115" s="71"/>
    </row>
    <row r="116" spans="1:2" x14ac:dyDescent="0.25">
      <c r="A116" s="71"/>
      <c r="B116" s="71"/>
    </row>
    <row r="117" spans="1:2" x14ac:dyDescent="0.25">
      <c r="A117" s="71"/>
      <c r="B117" s="71"/>
    </row>
    <row r="118" spans="1:2" x14ac:dyDescent="0.25">
      <c r="A118" s="71"/>
      <c r="B118" s="71"/>
    </row>
    <row r="119" spans="1:2" x14ac:dyDescent="0.25">
      <c r="A119" s="71"/>
      <c r="B119" s="71"/>
    </row>
  </sheetData>
  <mergeCells count="8">
    <mergeCell ref="A22:L22"/>
    <mergeCell ref="A40:L40"/>
    <mergeCell ref="A57:L57"/>
    <mergeCell ref="A76:L76"/>
    <mergeCell ref="L1:L3"/>
    <mergeCell ref="A5:L5"/>
    <mergeCell ref="B1:K2"/>
    <mergeCell ref="B3:K3"/>
  </mergeCell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61" t="s">
        <v>443</v>
      </c>
      <c r="C3" s="61" t="s">
        <v>444</v>
      </c>
    </row>
    <row r="4" spans="2:3" x14ac:dyDescent="0.25">
      <c r="B4" s="62" t="s">
        <v>60</v>
      </c>
      <c r="C4" s="62" t="s">
        <v>445</v>
      </c>
    </row>
    <row r="5" spans="2:3" x14ac:dyDescent="0.25">
      <c r="B5" s="62" t="s">
        <v>60</v>
      </c>
      <c r="C5" s="62" t="s">
        <v>446</v>
      </c>
    </row>
    <row r="6" spans="2:3" x14ac:dyDescent="0.25">
      <c r="B6" s="62" t="s">
        <v>60</v>
      </c>
      <c r="C6" s="62" t="s">
        <v>447</v>
      </c>
    </row>
    <row r="7" spans="2:3" x14ac:dyDescent="0.25">
      <c r="B7" s="62" t="s">
        <v>60</v>
      </c>
      <c r="C7" s="62" t="s">
        <v>448</v>
      </c>
    </row>
    <row r="8" spans="2:3" x14ac:dyDescent="0.25">
      <c r="B8" s="62" t="s">
        <v>60</v>
      </c>
      <c r="C8" s="62" t="s">
        <v>449</v>
      </c>
    </row>
    <row r="9" spans="2:3" x14ac:dyDescent="0.25">
      <c r="B9" s="62" t="s">
        <v>60</v>
      </c>
      <c r="C9" s="62" t="s">
        <v>450</v>
      </c>
    </row>
    <row r="10" spans="2:3" x14ac:dyDescent="0.25">
      <c r="B10" s="62" t="s">
        <v>60</v>
      </c>
      <c r="C10" s="62" t="s">
        <v>451</v>
      </c>
    </row>
    <row r="11" spans="2:3" x14ac:dyDescent="0.25">
      <c r="B11" s="62" t="s">
        <v>60</v>
      </c>
      <c r="C11" s="62" t="s">
        <v>452</v>
      </c>
    </row>
    <row r="12" spans="2:3" x14ac:dyDescent="0.25">
      <c r="B12" s="62" t="s">
        <v>60</v>
      </c>
      <c r="C12" s="62" t="s">
        <v>453</v>
      </c>
    </row>
    <row r="13" spans="2:3" x14ac:dyDescent="0.25">
      <c r="B13" s="62" t="s">
        <v>60</v>
      </c>
      <c r="C13" s="62" t="s">
        <v>449</v>
      </c>
    </row>
    <row r="14" spans="2:3" x14ac:dyDescent="0.25">
      <c r="B14" s="62" t="s">
        <v>60</v>
      </c>
      <c r="C14" s="62" t="s">
        <v>454</v>
      </c>
    </row>
    <row r="15" spans="2:3" x14ac:dyDescent="0.25">
      <c r="B15" s="62" t="s">
        <v>60</v>
      </c>
      <c r="C15" s="62" t="s">
        <v>455</v>
      </c>
    </row>
    <row r="16" spans="2:3" x14ac:dyDescent="0.25">
      <c r="B16" s="62" t="s">
        <v>60</v>
      </c>
      <c r="C16" s="62" t="s">
        <v>456</v>
      </c>
    </row>
    <row r="17" spans="2:3" x14ac:dyDescent="0.25">
      <c r="B17" s="62" t="s">
        <v>60</v>
      </c>
      <c r="C17" s="62" t="s">
        <v>457</v>
      </c>
    </row>
    <row r="18" spans="2:3" x14ac:dyDescent="0.25">
      <c r="B18" s="62" t="s">
        <v>60</v>
      </c>
      <c r="C18" s="62" t="s">
        <v>458</v>
      </c>
    </row>
    <row r="19" spans="2:3" x14ac:dyDescent="0.25">
      <c r="B19" s="62" t="s">
        <v>459</v>
      </c>
      <c r="C19" s="62" t="s">
        <v>460</v>
      </c>
    </row>
    <row r="20" spans="2:3" x14ac:dyDescent="0.25">
      <c r="B20" s="62" t="s">
        <v>459</v>
      </c>
      <c r="C20" s="62" t="s">
        <v>461</v>
      </c>
    </row>
    <row r="21" spans="2:3" ht="15.75" customHeight="1" x14ac:dyDescent="0.25">
      <c r="B21" s="62" t="s">
        <v>459</v>
      </c>
      <c r="C21" s="62" t="s">
        <v>462</v>
      </c>
    </row>
    <row r="22" spans="2:3" ht="15.75" customHeight="1" x14ac:dyDescent="0.25">
      <c r="B22" s="62" t="s">
        <v>459</v>
      </c>
      <c r="C22" s="62" t="s">
        <v>463</v>
      </c>
    </row>
    <row r="23" spans="2:3" ht="15.75" customHeight="1" x14ac:dyDescent="0.25">
      <c r="B23" s="62" t="s">
        <v>459</v>
      </c>
      <c r="C23" s="62" t="s">
        <v>464</v>
      </c>
    </row>
    <row r="24" spans="2:3" ht="15.75" customHeight="1" x14ac:dyDescent="0.25">
      <c r="B24" s="62" t="s">
        <v>459</v>
      </c>
      <c r="C24" s="62" t="s">
        <v>465</v>
      </c>
    </row>
    <row r="25" spans="2:3" ht="15.75" customHeight="1" x14ac:dyDescent="0.25">
      <c r="B25" s="62" t="s">
        <v>459</v>
      </c>
      <c r="C25" s="62" t="s">
        <v>466</v>
      </c>
    </row>
    <row r="26" spans="2:3" ht="15.75" customHeight="1" x14ac:dyDescent="0.25">
      <c r="B26" s="62" t="s">
        <v>459</v>
      </c>
      <c r="C26" s="62" t="s">
        <v>467</v>
      </c>
    </row>
    <row r="27" spans="2:3" ht="15.75" customHeight="1" x14ac:dyDescent="0.25">
      <c r="B27" s="62" t="s">
        <v>459</v>
      </c>
      <c r="C27" s="62" t="s">
        <v>468</v>
      </c>
    </row>
    <row r="28" spans="2:3" ht="15.75" customHeight="1" x14ac:dyDescent="0.25">
      <c r="B28" s="62" t="s">
        <v>459</v>
      </c>
      <c r="C28" s="63" t="s">
        <v>469</v>
      </c>
    </row>
    <row r="29" spans="2:3" ht="15.75" customHeight="1" x14ac:dyDescent="0.25">
      <c r="B29" s="62" t="s">
        <v>459</v>
      </c>
      <c r="C29" s="62" t="s">
        <v>470</v>
      </c>
    </row>
    <row r="30" spans="2:3" ht="15.75" customHeight="1" x14ac:dyDescent="0.25">
      <c r="B30" s="62" t="s">
        <v>459</v>
      </c>
      <c r="C30" s="62" t="s">
        <v>471</v>
      </c>
    </row>
    <row r="31" spans="2:3" ht="15.75" customHeight="1" x14ac:dyDescent="0.25">
      <c r="B31" s="62" t="s">
        <v>459</v>
      </c>
      <c r="C31" s="62" t="s">
        <v>472</v>
      </c>
    </row>
    <row r="32" spans="2:3" ht="15.75" customHeight="1" x14ac:dyDescent="0.25">
      <c r="B32" s="62" t="s">
        <v>459</v>
      </c>
      <c r="C32" s="62" t="s">
        <v>473</v>
      </c>
    </row>
    <row r="33" spans="2:3" ht="15.75" customHeight="1" x14ac:dyDescent="0.25">
      <c r="B33" s="62" t="s">
        <v>368</v>
      </c>
      <c r="C33" s="62" t="s">
        <v>474</v>
      </c>
    </row>
    <row r="34" spans="2:3" ht="15.75" customHeight="1" x14ac:dyDescent="0.25">
      <c r="B34" s="62" t="s">
        <v>368</v>
      </c>
      <c r="C34" s="62" t="s">
        <v>475</v>
      </c>
    </row>
    <row r="35" spans="2:3" ht="15.75" customHeight="1" x14ac:dyDescent="0.25">
      <c r="B35" s="62" t="s">
        <v>368</v>
      </c>
      <c r="C35" s="62" t="s">
        <v>476</v>
      </c>
    </row>
    <row r="36" spans="2:3" ht="15.75" customHeight="1" x14ac:dyDescent="0.25">
      <c r="B36" s="62" t="s">
        <v>368</v>
      </c>
      <c r="C36" s="62" t="s">
        <v>477</v>
      </c>
    </row>
    <row r="37" spans="2:3" ht="15.75" customHeight="1" x14ac:dyDescent="0.25">
      <c r="B37" s="62" t="s">
        <v>368</v>
      </c>
      <c r="C37" s="62" t="s">
        <v>478</v>
      </c>
    </row>
    <row r="38" spans="2:3" ht="15.75" customHeight="1" x14ac:dyDescent="0.25">
      <c r="B38" s="62" t="s">
        <v>368</v>
      </c>
      <c r="C38" s="62" t="s">
        <v>479</v>
      </c>
    </row>
    <row r="39" spans="2:3" ht="15.75" customHeight="1" x14ac:dyDescent="0.25">
      <c r="B39" s="62" t="s">
        <v>368</v>
      </c>
      <c r="C39" s="62" t="s">
        <v>480</v>
      </c>
    </row>
    <row r="40" spans="2:3" ht="15.75" customHeight="1" x14ac:dyDescent="0.25">
      <c r="B40" s="62" t="s">
        <v>368</v>
      </c>
      <c r="C40" s="62" t="s">
        <v>481</v>
      </c>
    </row>
    <row r="41" spans="2:3" ht="15.75" customHeight="1" x14ac:dyDescent="0.25">
      <c r="B41" s="62" t="s">
        <v>80</v>
      </c>
      <c r="C41" s="62" t="s">
        <v>482</v>
      </c>
    </row>
    <row r="42" spans="2:3" ht="15.75" customHeight="1" x14ac:dyDescent="0.25">
      <c r="B42" s="62" t="s">
        <v>80</v>
      </c>
      <c r="C42" s="62" t="s">
        <v>483</v>
      </c>
    </row>
    <row r="43" spans="2:3" ht="15.75" customHeight="1" x14ac:dyDescent="0.25">
      <c r="B43" s="62" t="s">
        <v>80</v>
      </c>
      <c r="C43" s="62" t="s">
        <v>484</v>
      </c>
    </row>
    <row r="44" spans="2:3" ht="15.75" customHeight="1" x14ac:dyDescent="0.25">
      <c r="B44" s="62" t="s">
        <v>80</v>
      </c>
      <c r="C44" s="62" t="s">
        <v>485</v>
      </c>
    </row>
    <row r="45" spans="2:3" ht="15.75" customHeight="1" x14ac:dyDescent="0.25">
      <c r="B45" s="62" t="s">
        <v>80</v>
      </c>
      <c r="C45" s="62" t="s">
        <v>486</v>
      </c>
    </row>
    <row r="46" spans="2:3" ht="15.75" customHeight="1" x14ac:dyDescent="0.25">
      <c r="B46" s="62" t="s">
        <v>80</v>
      </c>
      <c r="C46" s="62" t="s">
        <v>487</v>
      </c>
    </row>
    <row r="47" spans="2:3" ht="15.75" customHeight="1" x14ac:dyDescent="0.25">
      <c r="B47" s="62" t="s">
        <v>80</v>
      </c>
      <c r="C47" s="62" t="s">
        <v>488</v>
      </c>
    </row>
    <row r="48" spans="2:3" ht="15.75" customHeight="1" x14ac:dyDescent="0.25">
      <c r="B48" s="62" t="s">
        <v>80</v>
      </c>
      <c r="C48" s="62" t="s">
        <v>489</v>
      </c>
    </row>
    <row r="49" spans="2:3" ht="15.75" customHeight="1" x14ac:dyDescent="0.25">
      <c r="B49" s="62" t="s">
        <v>80</v>
      </c>
      <c r="C49" s="62" t="s">
        <v>490</v>
      </c>
    </row>
    <row r="50" spans="2:3" ht="15.75" customHeight="1" x14ac:dyDescent="0.25">
      <c r="B50" s="64" t="s">
        <v>54</v>
      </c>
      <c r="C50" s="64" t="s">
        <v>491</v>
      </c>
    </row>
    <row r="51" spans="2:3" ht="15.75" customHeight="1" x14ac:dyDescent="0.25">
      <c r="B51" s="62" t="s">
        <v>54</v>
      </c>
      <c r="C51" s="62" t="s">
        <v>492</v>
      </c>
    </row>
    <row r="52" spans="2:3" ht="15.75" customHeight="1" x14ac:dyDescent="0.25">
      <c r="B52" s="62" t="s">
        <v>54</v>
      </c>
      <c r="C52" s="62" t="s">
        <v>493</v>
      </c>
    </row>
    <row r="53" spans="2:3" ht="15.75" customHeight="1" x14ac:dyDescent="0.25">
      <c r="B53" s="62" t="s">
        <v>54</v>
      </c>
      <c r="C53" s="62" t="s">
        <v>494</v>
      </c>
    </row>
    <row r="54" spans="2:3" ht="15.75" customHeight="1" x14ac:dyDescent="0.25">
      <c r="B54" s="62" t="s">
        <v>54</v>
      </c>
      <c r="C54" s="62" t="s">
        <v>495</v>
      </c>
    </row>
    <row r="55" spans="2:3" ht="15.75" customHeight="1" x14ac:dyDescent="0.25">
      <c r="B55" s="62" t="s">
        <v>54</v>
      </c>
      <c r="C55" s="62" t="s">
        <v>496</v>
      </c>
    </row>
    <row r="56" spans="2:3" ht="15.75" customHeight="1" x14ac:dyDescent="0.25">
      <c r="B56" s="62" t="s">
        <v>54</v>
      </c>
      <c r="C56" s="62" t="s">
        <v>497</v>
      </c>
    </row>
    <row r="57" spans="2:3" ht="15.75" customHeight="1" x14ac:dyDescent="0.25">
      <c r="B57" s="62" t="s">
        <v>54</v>
      </c>
      <c r="C57" s="62" t="s">
        <v>498</v>
      </c>
    </row>
    <row r="58" spans="2:3" ht="15.75" customHeight="1" x14ac:dyDescent="0.25">
      <c r="B58" s="62" t="s">
        <v>54</v>
      </c>
      <c r="C58" s="65" t="s">
        <v>499</v>
      </c>
    </row>
    <row r="59" spans="2:3" ht="15.75" customHeight="1" x14ac:dyDescent="0.25">
      <c r="B59" s="66" t="s">
        <v>54</v>
      </c>
      <c r="C59" s="66" t="s">
        <v>500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9622D-8BED-4AD2-9CD1-EA4224EBE8D7}">
  <ds:schemaRefs>
    <ds:schemaRef ds:uri="http://purl.org/dc/terms/"/>
    <ds:schemaRef ds:uri="http://purl.org/dc/elements/1.1/"/>
    <ds:schemaRef ds:uri="f274619c-a6e1-4505-b170-a8d8872e0e10"/>
    <ds:schemaRef ds:uri="http://schemas.microsoft.com/office/2006/documentManagement/types"/>
    <ds:schemaRef ds:uri="bb92042c-33d4-4f04-9bf6-42cf0ff144b4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573DC80-870F-4D7B-8B82-8F3620A0A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777AD1-A52A-46D8-BE36-D83D5A2F2B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2024-12-02T17:13:48Z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