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4829F239-1F32-4961-BD24-36F4E20761B3}" xr6:coauthVersionLast="47" xr6:coauthVersionMax="47" xr10:uidLastSave="{00000000-0000-0000-0000-000000000000}"/>
  <bookViews>
    <workbookView xWindow="-120" yWindow="-120" windowWidth="29040" windowHeight="15840" tabRatio="730" activeTab="3" xr2:uid="{00000000-000D-0000-FFFF-FFFF00000000}"/>
  </bookViews>
  <sheets>
    <sheet name="Inventario de Activos" sheetId="1" r:id="rId1"/>
    <sheet name="ESCALA DE VALORACIÓN" sheetId="2" r:id="rId2"/>
    <sheet name="PARAMETROS" sheetId="4" r:id="rId3"/>
    <sheet name="TABLAS DINÁMICAS" sheetId="6" r:id="rId4"/>
    <sheet name="Ejemplos Datos Personales" sheetId="5" state="hidden" r:id="rId5"/>
  </sheets>
  <definedNames>
    <definedName name="_xlnm._FilterDatabase" localSheetId="0" hidden="1">'Inventario de Activos'!$B$6:$AM$57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Inventario_Activos">'Inventario de Activos'!$B$6:$AM$57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8"/>
  <pivotCaches>
    <pivotCache cacheId="1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9y8qvofTYKD63UitAOAcw9ChKWECcui3Jigkv35YEoE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57" i="1"/>
  <c r="AJ57" i="1"/>
  <c r="AI57" i="1"/>
  <c r="AE57" i="1"/>
  <c r="AB57" i="1"/>
  <c r="Y57" i="1"/>
  <c r="AK55" i="1"/>
  <c r="AJ55" i="1"/>
  <c r="AI55" i="1"/>
  <c r="AE55" i="1"/>
  <c r="AB55" i="1"/>
  <c r="Y55" i="1"/>
  <c r="AK54" i="1"/>
  <c r="AJ54" i="1"/>
  <c r="AI54" i="1"/>
  <c r="AE54" i="1"/>
  <c r="AB54" i="1"/>
  <c r="Y54" i="1"/>
  <c r="AK53" i="1"/>
  <c r="AJ53" i="1"/>
  <c r="AI53" i="1"/>
  <c r="AE53" i="1"/>
  <c r="AB53" i="1"/>
  <c r="Y53" i="1"/>
  <c r="AK52" i="1"/>
  <c r="AJ52" i="1"/>
  <c r="AI52" i="1"/>
  <c r="AE52" i="1"/>
  <c r="AB52" i="1"/>
  <c r="Y52" i="1"/>
  <c r="AK51" i="1"/>
  <c r="AJ51" i="1"/>
  <c r="AI51" i="1"/>
  <c r="AE51" i="1"/>
  <c r="AB51" i="1"/>
  <c r="Y51" i="1"/>
  <c r="AK50" i="1"/>
  <c r="AJ50" i="1"/>
  <c r="AI50" i="1"/>
  <c r="AE50" i="1"/>
  <c r="AB50" i="1"/>
  <c r="Y50" i="1"/>
  <c r="AK49" i="1"/>
  <c r="AJ49" i="1"/>
  <c r="AI49" i="1"/>
  <c r="AE49" i="1"/>
  <c r="AB49" i="1"/>
  <c r="Y49" i="1"/>
  <c r="AK48" i="1"/>
  <c r="AJ48" i="1"/>
  <c r="AI48" i="1"/>
  <c r="AE48" i="1"/>
  <c r="AB48" i="1"/>
  <c r="Y48" i="1"/>
  <c r="AK47" i="1"/>
  <c r="AJ47" i="1"/>
  <c r="AI47" i="1"/>
  <c r="AE47" i="1"/>
  <c r="AB47" i="1"/>
  <c r="Y47" i="1"/>
  <c r="AK46" i="1"/>
  <c r="AJ46" i="1"/>
  <c r="AI46" i="1"/>
  <c r="AE46" i="1"/>
  <c r="AB46" i="1"/>
  <c r="Y46" i="1"/>
  <c r="AK45" i="1"/>
  <c r="AJ45" i="1"/>
  <c r="AI45" i="1"/>
  <c r="AE45" i="1"/>
  <c r="AB45" i="1"/>
  <c r="Y45" i="1"/>
  <c r="AK44" i="1"/>
  <c r="AJ44" i="1"/>
  <c r="AI44" i="1"/>
  <c r="AE44" i="1"/>
  <c r="AB44" i="1"/>
  <c r="Y44" i="1"/>
  <c r="AK43" i="1"/>
  <c r="AJ43" i="1"/>
  <c r="AI43" i="1"/>
  <c r="AE43" i="1"/>
  <c r="AB43" i="1"/>
  <c r="Y43" i="1"/>
  <c r="AK42" i="1"/>
  <c r="AJ42" i="1"/>
  <c r="AI42" i="1"/>
  <c r="AE42" i="1"/>
  <c r="AB42" i="1"/>
  <c r="Y42" i="1"/>
  <c r="AK41" i="1"/>
  <c r="AJ41" i="1"/>
  <c r="AI41" i="1"/>
  <c r="AE41" i="1"/>
  <c r="AB41" i="1"/>
  <c r="Y41" i="1"/>
  <c r="AK40" i="1"/>
  <c r="AJ40" i="1"/>
  <c r="AI40" i="1"/>
  <c r="AE40" i="1"/>
  <c r="AB40" i="1"/>
  <c r="Y40" i="1"/>
  <c r="AK39" i="1"/>
  <c r="AJ39" i="1"/>
  <c r="AI39" i="1"/>
  <c r="AE39" i="1"/>
  <c r="AB39" i="1"/>
  <c r="Y39" i="1"/>
  <c r="AK38" i="1"/>
  <c r="AJ38" i="1"/>
  <c r="AI38" i="1"/>
  <c r="AE38" i="1"/>
  <c r="AB38" i="1"/>
  <c r="Y38" i="1"/>
  <c r="AK37" i="1"/>
  <c r="AJ37" i="1"/>
  <c r="AI37" i="1"/>
  <c r="AE37" i="1"/>
  <c r="AB37" i="1"/>
  <c r="Y37" i="1"/>
  <c r="AK36" i="1"/>
  <c r="AJ36" i="1"/>
  <c r="AI36" i="1"/>
  <c r="AE36" i="1"/>
  <c r="AB36" i="1"/>
  <c r="Y36" i="1"/>
  <c r="AK35" i="1"/>
  <c r="AJ35" i="1"/>
  <c r="AI35" i="1"/>
  <c r="AE35" i="1"/>
  <c r="AB35" i="1"/>
  <c r="Y35" i="1"/>
  <c r="AK34" i="1"/>
  <c r="AJ34" i="1"/>
  <c r="AI34" i="1"/>
  <c r="AE34" i="1"/>
  <c r="AB34" i="1"/>
  <c r="Y34" i="1"/>
  <c r="AK33" i="1"/>
  <c r="AJ33" i="1"/>
  <c r="AI33" i="1"/>
  <c r="AE33" i="1"/>
  <c r="AB33" i="1"/>
  <c r="Y33" i="1"/>
  <c r="AK32" i="1"/>
  <c r="AJ32" i="1"/>
  <c r="AI32" i="1"/>
  <c r="AE32" i="1"/>
  <c r="AB32" i="1"/>
  <c r="Y32" i="1"/>
  <c r="AK31" i="1"/>
  <c r="AJ31" i="1"/>
  <c r="AI31" i="1"/>
  <c r="AE31" i="1"/>
  <c r="AB31" i="1"/>
  <c r="Y31" i="1"/>
  <c r="AK30" i="1"/>
  <c r="AJ30" i="1"/>
  <c r="AI30" i="1"/>
  <c r="AE30" i="1"/>
  <c r="AB30" i="1"/>
  <c r="Y30" i="1"/>
  <c r="AK29" i="1"/>
  <c r="AJ29" i="1"/>
  <c r="AI29" i="1"/>
  <c r="AE29" i="1"/>
  <c r="AB29" i="1"/>
  <c r="Y29" i="1"/>
  <c r="AK28" i="1"/>
  <c r="AJ28" i="1"/>
  <c r="AI28" i="1"/>
  <c r="AE28" i="1"/>
  <c r="AB28" i="1"/>
  <c r="Y28" i="1"/>
  <c r="AK27" i="1"/>
  <c r="AJ27" i="1"/>
  <c r="AI27" i="1"/>
  <c r="AE27" i="1"/>
  <c r="AB27" i="1"/>
  <c r="Y27" i="1"/>
  <c r="AK26" i="1"/>
  <c r="AJ26" i="1"/>
  <c r="AI26" i="1"/>
  <c r="AE26" i="1"/>
  <c r="AB26" i="1"/>
  <c r="Y26" i="1"/>
  <c r="AK25" i="1"/>
  <c r="AJ25" i="1"/>
  <c r="AI25" i="1"/>
  <c r="AE25" i="1"/>
  <c r="AB25" i="1"/>
  <c r="Y25" i="1"/>
  <c r="AK24" i="1"/>
  <c r="AJ24" i="1"/>
  <c r="AI24" i="1"/>
  <c r="AE24" i="1"/>
  <c r="AB24" i="1"/>
  <c r="Y24" i="1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43" i="1" l="1"/>
  <c r="AH43" i="1" s="1"/>
  <c r="AG51" i="1"/>
  <c r="AH51" i="1" s="1"/>
  <c r="AG45" i="1"/>
  <c r="AH45" i="1" s="1"/>
  <c r="AG46" i="1"/>
  <c r="AH46" i="1" s="1"/>
  <c r="AG50" i="1"/>
  <c r="AH50" i="1" s="1"/>
  <c r="AG53" i="1"/>
  <c r="AH53" i="1" s="1"/>
  <c r="AG21" i="1"/>
  <c r="AH21" i="1" s="1"/>
  <c r="AG25" i="1"/>
  <c r="AH25" i="1" s="1"/>
  <c r="AG29" i="1"/>
  <c r="AH29" i="1" s="1"/>
  <c r="AG33" i="1"/>
  <c r="AH33" i="1" s="1"/>
  <c r="AG37" i="1"/>
  <c r="AH37" i="1" s="1"/>
  <c r="AG41" i="1"/>
  <c r="AH41" i="1" s="1"/>
  <c r="AG9" i="1"/>
  <c r="AH9" i="1" s="1"/>
  <c r="AG17" i="1"/>
  <c r="AH17" i="1" s="1"/>
  <c r="AG13" i="1"/>
  <c r="AH13" i="1" s="1"/>
  <c r="AG52" i="1"/>
  <c r="AH52" i="1" s="1"/>
  <c r="AG57" i="1"/>
  <c r="AH57" i="1" s="1"/>
  <c r="AG8" i="1"/>
  <c r="AH8" i="1" s="1"/>
  <c r="AG12" i="1"/>
  <c r="AH12" i="1" s="1"/>
  <c r="AG16" i="1"/>
  <c r="AH16" i="1" s="1"/>
  <c r="AG20" i="1"/>
  <c r="AH20" i="1" s="1"/>
  <c r="AG24" i="1"/>
  <c r="AH24" i="1" s="1"/>
  <c r="AG28" i="1"/>
  <c r="AH28" i="1" s="1"/>
  <c r="AG32" i="1"/>
  <c r="AH32" i="1" s="1"/>
  <c r="AG36" i="1"/>
  <c r="AH36" i="1" s="1"/>
  <c r="AG40" i="1"/>
  <c r="AH40" i="1" s="1"/>
  <c r="AG49" i="1"/>
  <c r="AH49" i="1" s="1"/>
  <c r="AG54" i="1"/>
  <c r="AH54" i="1" s="1"/>
  <c r="AG44" i="1"/>
  <c r="AH44" i="1" s="1"/>
  <c r="AG7" i="1"/>
  <c r="AH7" i="1" s="1"/>
  <c r="AG11" i="1"/>
  <c r="AH11" i="1" s="1"/>
  <c r="AG15" i="1"/>
  <c r="AH15" i="1" s="1"/>
  <c r="AG19" i="1"/>
  <c r="AH19" i="1" s="1"/>
  <c r="AG23" i="1"/>
  <c r="AH23" i="1" s="1"/>
  <c r="AG27" i="1"/>
  <c r="AH27" i="1" s="1"/>
  <c r="AG31" i="1"/>
  <c r="AH31" i="1" s="1"/>
  <c r="AG35" i="1"/>
  <c r="AH35" i="1" s="1"/>
  <c r="AG39" i="1"/>
  <c r="AH39" i="1" s="1"/>
  <c r="AG48" i="1"/>
  <c r="AH48" i="1" s="1"/>
  <c r="AG18" i="1"/>
  <c r="AH18" i="1" s="1"/>
  <c r="AG26" i="1"/>
  <c r="AH26" i="1" s="1"/>
  <c r="AG30" i="1"/>
  <c r="AH30" i="1" s="1"/>
  <c r="AG34" i="1"/>
  <c r="AH34" i="1" s="1"/>
  <c r="AG38" i="1"/>
  <c r="AH38" i="1" s="1"/>
  <c r="AG42" i="1"/>
  <c r="AH42" i="1" s="1"/>
  <c r="AG47" i="1"/>
  <c r="AH47" i="1" s="1"/>
  <c r="AG10" i="1"/>
  <c r="AH10" i="1" s="1"/>
  <c r="AG14" i="1"/>
  <c r="AH14" i="1" s="1"/>
  <c r="AG22" i="1"/>
  <c r="AH22" i="1" s="1"/>
  <c r="AG55" i="1"/>
  <c r="AH55" i="1" s="1"/>
</calcChain>
</file>

<file path=xl/sharedStrings.xml><?xml version="1.0" encoding="utf-8"?>
<sst xmlns="http://schemas.openxmlformats.org/spreadsheetml/2006/main" count="1818" uniqueCount="379">
  <si>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</si>
  <si>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</si>
  <si>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</si>
  <si>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</si>
  <si>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</si>
  <si>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</si>
  <si>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</si>
  <si>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</si>
  <si>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</si>
  <si>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</si>
  <si>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</si>
  <si>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</si>
  <si>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</si>
  <si>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</si>
  <si>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</si>
  <si>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</si>
  <si>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</si>
  <si>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</si>
  <si>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</si>
  <si>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</si>
  <si>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</si>
  <si>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</si>
  <si>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</si>
  <si>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</si>
  <si>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</si>
  <si>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</si>
  <si>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</si>
  <si>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</si>
  <si>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</si>
  <si>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</si>
  <si>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</si>
  <si>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</si>
  <si>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</si>
  <si>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</si>
  <si>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</si>
  <si>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</si>
  <si>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</si>
  <si>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</si>
  <si>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</si>
  <si>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</si>
  <si>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</si>
  <si>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</si>
  <si>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</si>
  <si>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</si>
  <si>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</si>
  <si>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</si>
  <si>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</si>
  <si>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</si>
  <si>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Oficio nombramiento de supervisores</t>
  </si>
  <si>
    <t>Documento que se entrega al área de bienes y servicios para designar los supervisores estimados para el proyecto</t>
  </si>
  <si>
    <t>Diseño_y_Proyectos_de_Inversión</t>
  </si>
  <si>
    <t>Diseño_de_Vivienda_Fiscal_-_Supervisión_de_Vivienda_Fiscal</t>
  </si>
  <si>
    <t>Información</t>
  </si>
  <si>
    <t>SI</t>
  </si>
  <si>
    <t>Archivo de consulta del área</t>
  </si>
  <si>
    <t>Computadores de los funcionarios del área</t>
  </si>
  <si>
    <t>Diseño de Vivienda Fiscal - Supervisión de Vivienda Fiscal</t>
  </si>
  <si>
    <t>Archivo central  Informática</t>
  </si>
  <si>
    <t>Coordinador GPI</t>
  </si>
  <si>
    <t>NO</t>
  </si>
  <si>
    <t>N/A</t>
  </si>
  <si>
    <t xml:space="preserve">En proceso </t>
  </si>
  <si>
    <t>pdf</t>
  </si>
  <si>
    <t>Cada vez que se requiere</t>
  </si>
  <si>
    <t>Se genera una sola vez</t>
  </si>
  <si>
    <t>Anual</t>
  </si>
  <si>
    <t>Bajo</t>
  </si>
  <si>
    <t>sin impacto</t>
  </si>
  <si>
    <t>Informe de Supervisión</t>
  </si>
  <si>
    <t>Documento en el cual el supervisor establece el seguimiento a los proyectos de construcción y mantenimiento</t>
  </si>
  <si>
    <t>Carpeta Maestra - Contratación</t>
  </si>
  <si>
    <t>Supervisor GPI</t>
  </si>
  <si>
    <t>No requiere actualización</t>
  </si>
  <si>
    <t>Paquete Técnico de proyecto de Construcción</t>
  </si>
  <si>
    <t>Compilación de documentos resultado del proceso de diseño</t>
  </si>
  <si>
    <t>Profesional Lider de proyecto</t>
  </si>
  <si>
    <t xml:space="preserve">Acta de pre construcción. </t>
  </si>
  <si>
    <t>Documento posterior a la firma de contrato de construcción o mantenimiento, en donde se formaliza la entrega de documentos técnicos al contratista y a la interventoría</t>
  </si>
  <si>
    <t>Supervisor de Obra</t>
  </si>
  <si>
    <t>Acta de inicio de obra.</t>
  </si>
  <si>
    <t>Documento posterior al acta de preconstrucción que establece las fechas de comienzo y fin estimado de proyecto</t>
  </si>
  <si>
    <t>Cuadros de distribución de recursos para proyectos  de diseño</t>
  </si>
  <si>
    <t>Documento que permite identificar los proyectos a realizar junto con su alcance financiero</t>
  </si>
  <si>
    <t>Cuadros de asignación de proyecto de diseño</t>
  </si>
  <si>
    <t>Documento en donde se asignan proyectos  a los profesionales según competencia</t>
  </si>
  <si>
    <t>Elementos de entrada al diseño</t>
  </si>
  <si>
    <t>Formato que describe los elementos y criterios utilizados para el diseño de los proyectos</t>
  </si>
  <si>
    <t>Profesionales Diseño GPI</t>
  </si>
  <si>
    <t>Informe de visita y reconocimiento del predio</t>
  </si>
  <si>
    <t>Formato que resume los hallazgos encontrados en visita de campo y obras</t>
  </si>
  <si>
    <t xml:space="preserve">Profesional Lider de proyecto y/o Supervisor </t>
  </si>
  <si>
    <t>Medio</t>
  </si>
  <si>
    <t>Debido a información del entorno del proyecto. Impactaría seguridad de usuarios</t>
  </si>
  <si>
    <t>información del proyecto y recomendaciones técnicas</t>
  </si>
  <si>
    <t>Formato que recopila las variables del lugar y factores externos que intervienen en la elaboración de los diseños, junto con los conceptos técnicos de cada área</t>
  </si>
  <si>
    <t>(Solicitud de CDP)</t>
  </si>
  <si>
    <t>Documento con el cual se registra la disponibilidad que tiene la Entidad para realización de proyectos</t>
  </si>
  <si>
    <t>LISTA DE CHEQUEO PARA TRABAJO DE CAMPO EN TOPOGRAFÍA (Aplica para diseño de proyectos construcción)</t>
  </si>
  <si>
    <t>Formato que registra los elementos y procedimientos empleados en actividades de topografía de las obras en su fase de diseño y ejecución</t>
  </si>
  <si>
    <t>PLANO TOPOGRÁFICO (Aplica para diseño de proyectos construcción), debe incluir certificado de calibración del equipo topográfico o certificado de entidad avalada por el ONAC</t>
  </si>
  <si>
    <t xml:space="preserve">Documento gráfico en el cual se plasma el estado del terreno y su disposición. Incluye altimetría, coordenadas planas </t>
  </si>
  <si>
    <t>Topografo ICFE</t>
  </si>
  <si>
    <t>DWG</t>
  </si>
  <si>
    <t>PLANO ARQUITECTÓNICO</t>
  </si>
  <si>
    <t>Documento técnico y gráfico en el cual se plasma el tipo de intervención del espacio</t>
  </si>
  <si>
    <t>Plano de localización</t>
  </si>
  <si>
    <t xml:space="preserve">Documento gráfico en el cual se georreferencia un proyecto, relacionando su entorno </t>
  </si>
  <si>
    <t xml:space="preserve">Información de localización de predios </t>
  </si>
  <si>
    <t>Estudio de suelos</t>
  </si>
  <si>
    <t xml:space="preserve">Descripción de los parámetros geomecánicas donde se implanta el proyecto </t>
  </si>
  <si>
    <t>Contratista</t>
  </si>
  <si>
    <t>Certificado de calibración de equipos  o certificado de entidad avalada por el ONAC</t>
  </si>
  <si>
    <t>Documento que constata características y correcto funcionamiento de equipos</t>
  </si>
  <si>
    <t>PDF</t>
  </si>
  <si>
    <t>Planos esquema básico de los proyectos</t>
  </si>
  <si>
    <t>Documento gráfico que muestra una aproximación inicial del proyecto</t>
  </si>
  <si>
    <t>Planos de ingeniería - estructural - hidrosanitaria - gas – eléctrica</t>
  </si>
  <si>
    <t xml:space="preserve">Documento técnico y gráfico en el cual se plasman las intervenciones de ingeniería y especialidades </t>
  </si>
  <si>
    <t>Listado de planos del proyecto</t>
  </si>
  <si>
    <t>Relación de planos resultantes y aprobados de los proyectos</t>
  </si>
  <si>
    <t>Presupuestos de obra</t>
  </si>
  <si>
    <t>Descripción cualitativa y cuantitativa de las actividades a realizar junto con su estimación de costo</t>
  </si>
  <si>
    <t>Profesional Presupuestos ICFE</t>
  </si>
  <si>
    <t>APUS – Análisis de precios unitarios</t>
  </si>
  <si>
    <t>Desglose de cada actividad relacionada en el presupuesto</t>
  </si>
  <si>
    <t>Plan de manejo integral de obra</t>
  </si>
  <si>
    <t>Documento técnico en donde el contratista identifica los aspectos internos y externos a tener en cuenta en la duración de la obra, conforme a ISO 9001</t>
  </si>
  <si>
    <t>Contratista de Obra</t>
  </si>
  <si>
    <t>Plan de manejo integral de interventoría</t>
  </si>
  <si>
    <t>Documento técnico en donde el interventor identifica los aspectos internos y externos a tener en cuenta en la duración de la obra, conforme a ISO 9001</t>
  </si>
  <si>
    <t>Contratista de Interventoria</t>
  </si>
  <si>
    <t>Plan de inversión del anticipo de obra</t>
  </si>
  <si>
    <t>Documento en el que las partes acuerdan la destinación y flujo de los recursos de anticipo</t>
  </si>
  <si>
    <t>Acta de mayores o menores cantidades de obra y obras no previstas</t>
  </si>
  <si>
    <t>Documento donde se lleva el balance técnico y financiero de un proyecto</t>
  </si>
  <si>
    <t>Supervisor de contrato de Obra</t>
  </si>
  <si>
    <t>Memorias de cálculo de cantidades</t>
  </si>
  <si>
    <t>Documento en donde se plasman los cálculos necesarios donde se determinan las cantidades de las actividades de un proyecto</t>
  </si>
  <si>
    <t>Memorias de cálculo de cantidades de acero</t>
  </si>
  <si>
    <t>Documento en donde se plasman los cálculos necesarios donde se determinan las cantidades de acero de las actividades de un proyecto</t>
  </si>
  <si>
    <t>Profesional Estructural GPI</t>
  </si>
  <si>
    <t>Acta de vecindad</t>
  </si>
  <si>
    <t xml:space="preserve">Documento con registro fotográfico en donde se constata el estado de los espacios aledaños al lugar de la obra de manera previa al inicio de la intervención </t>
  </si>
  <si>
    <t>Información del entorno de las guarniciones militares</t>
  </si>
  <si>
    <t>Informe diario de actividades (interventoría)</t>
  </si>
  <si>
    <t>Documento realizado por la interventoría con registro fotográfico soporte de las actividades realizadas durante el día</t>
  </si>
  <si>
    <t>Informe semanal interventoría</t>
  </si>
  <si>
    <t>Documento realizado por la interventoría con registro fotográfico soporte de las actividades realizadas durante la semana, junto con cumplimiento de obligaciones del contrato</t>
  </si>
  <si>
    <t>Lista de chequeo para informe mensual de interventoría</t>
  </si>
  <si>
    <t>Formato en el cual se establece el contenido mínimo requerido para un informe mensual de interventoría</t>
  </si>
  <si>
    <t>Informe mensual de interventoría</t>
  </si>
  <si>
    <t>Recopilación de documentos concernientes a la ejecución de la obra realizado por la interventoría</t>
  </si>
  <si>
    <t>Seguridad social del personal de obra y aptitud médica</t>
  </si>
  <si>
    <t xml:space="preserve">Formato en el que la interventoría relaciona el personal de obra e interventoría y constata el complimiento de requisitos de seguridad social </t>
  </si>
  <si>
    <t>Privado</t>
  </si>
  <si>
    <t>Información de afiliaciones a EPS y ARL</t>
  </si>
  <si>
    <t>a) Derecho a la intimidad</t>
  </si>
  <si>
    <t>Acta de corte de obra</t>
  </si>
  <si>
    <t>Formato diligenciado entre contratista e interventoría en el cual se plasman las cantidades ejecutadas para facturación respectiva</t>
  </si>
  <si>
    <t>Acta de corte de interventoría</t>
  </si>
  <si>
    <t>Formato diligenciado por interventoría en el cual se plasman los pagos por concepto de servicios de consultoría prestados</t>
  </si>
  <si>
    <t>Acta de comité (diseño y obra)</t>
  </si>
  <si>
    <t>Formato en el que se consignan los temas tratados durante reuniones en etapas de diseño y ejecución de obras</t>
  </si>
  <si>
    <t xml:space="preserve">Acta de suspensión (obra y/o interventoría) </t>
  </si>
  <si>
    <t>Formato en donde se plasman la justificación y condiciones por las cuales se requiere suspender el plazo de ejecución de un contrato</t>
  </si>
  <si>
    <t>Acta de reinicio (obra y/o interventoría)</t>
  </si>
  <si>
    <t>Formato en donde se plasman la justificación y condiciones por las cuales se requiere reiniciar y modificar  las fechas de ejecución de un contrato</t>
  </si>
  <si>
    <t>Control de cambios en el diseño y en la ejecución de obras</t>
  </si>
  <si>
    <t>Formato en el cual la interventoría debe plasmar decisiones que generan modificaciones en especificaciones técnicas, diseños o procedimientos en el proyecto</t>
  </si>
  <si>
    <t>Profesional Lider de proyecto y/o Supervisor Contrato de Obra</t>
  </si>
  <si>
    <t>Acta de recibo final a satisfacción (obra y/o interventoría)</t>
  </si>
  <si>
    <t>Formato en el cual se deja constancia por las partes que intervienen de la terminación de las actividades del proyecto, dando por cumplido el objeto</t>
  </si>
  <si>
    <t>Acta de liquidación de obra</t>
  </si>
  <si>
    <t>Formato en donde culmina el vínculo contractual entre las partes, dejando constancia detallada de las cantidades y valor final del proyecto</t>
  </si>
  <si>
    <t>Acta de liquidación de interventoría</t>
  </si>
  <si>
    <t>Formato en donde culmina el vínculo contractual entre las partes, dejando constancia detallada del valor total por servicios de consultoría prestados.</t>
  </si>
  <si>
    <t>Plan de diseño</t>
  </si>
  <si>
    <t>Formato que determina el cronograma de elaboración de diseño del proyecto</t>
  </si>
  <si>
    <t>Revisión del diseño</t>
  </si>
  <si>
    <t>Formato que plantea los objetivos a lograr por cada una de las áreas al momento de hacer el diseño, y la identificación de problemas dados durante la etapa de cambios del diseño</t>
  </si>
  <si>
    <t>Verificación del diseño</t>
  </si>
  <si>
    <t>Formato que permite comparar la inclusión de los elementos de entrada del diseño con el cumplimiento de especificaciones y requisitos técnicos, legales, información de proyectos previos, entre otros requisitos</t>
  </si>
  <si>
    <t>Validación del diseño</t>
  </si>
  <si>
    <t xml:space="preserve">Formato que permite asegurar que el proyecto es capaz de satisfacer los requisitos mediante el uso de prototipos. Dicha validación se realiza durante la etapa de diseño y posterior a la ejecución del proyecto </t>
  </si>
  <si>
    <t>AutoCAD</t>
  </si>
  <si>
    <t>Software para el diseño 2D (Planos) y 3D (representacion tridimensional)</t>
  </si>
  <si>
    <t>Software</t>
  </si>
  <si>
    <t>Informática</t>
  </si>
  <si>
    <t>Tecnico GPI</t>
  </si>
  <si>
    <t>Project</t>
  </si>
  <si>
    <t>Software usado para la verificación de programaciones de obra y control de recursos</t>
  </si>
  <si>
    <t>Profesionales GPI</t>
  </si>
  <si>
    <t>SUITE AUTODESK (Revit-Autocad-3ds max-Navisworks)</t>
  </si>
  <si>
    <t>Software usado para el Diseño y desarrollo de proyectos de construccion y mantenimiento</t>
  </si>
  <si>
    <t>Público</t>
  </si>
  <si>
    <t>I2</t>
  </si>
  <si>
    <t>D2</t>
  </si>
  <si>
    <t>Sistema de Información</t>
  </si>
  <si>
    <t>Servicio de TI</t>
  </si>
  <si>
    <t>SECOP I</t>
  </si>
  <si>
    <t>Aplicativo usado para la verificación de procesos contractuales de la Entidad y verificación de los proyectos</t>
  </si>
  <si>
    <t>Página web del SECOP I</t>
  </si>
  <si>
    <t>Escala de Impacto</t>
  </si>
  <si>
    <t>Descripción</t>
  </si>
  <si>
    <t>Alto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</si>
  <si>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</si>
  <si>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</si>
  <si>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</si>
  <si>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</si>
  <si>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</si>
  <si>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</si>
  <si>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</si>
  <si>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</si>
  <si>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SINO</t>
  </si>
  <si>
    <t>Tipo de Datos Personales</t>
  </si>
  <si>
    <t>TIPO_DP</t>
  </si>
  <si>
    <t>FRECUENCIA</t>
  </si>
  <si>
    <t>PROCESOS</t>
  </si>
  <si>
    <t>Recurso Humano</t>
  </si>
  <si>
    <t>Diario</t>
  </si>
  <si>
    <t>Planeación_Estratégica</t>
  </si>
  <si>
    <t>Planeación</t>
  </si>
  <si>
    <t xml:space="preserve">Sistema_de_Gestión_de_la_seguridad_y_salud_en_el_trabajo </t>
  </si>
  <si>
    <t>Gestión_Jurídica</t>
  </si>
  <si>
    <t>Control_Interno</t>
  </si>
  <si>
    <t>Contratos</t>
  </si>
  <si>
    <t>Gestión_Documental</t>
  </si>
  <si>
    <t>Talento_Humano</t>
  </si>
  <si>
    <t>Presupuesto</t>
  </si>
  <si>
    <t>Mantenimiento_de_Vivienda_Fiscal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</si>
  <si>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</si>
  <si>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</si>
  <si>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</si>
  <si>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</si>
  <si>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</si>
  <si>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</si>
  <si>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</si>
  <si>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</si>
  <si>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</si>
  <si>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</si>
  <si>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</si>
  <si>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Tesorería</t>
  </si>
  <si>
    <t>Proyectos_de_Inversión</t>
  </si>
  <si>
    <t>Atención_al_Usuario</t>
  </si>
  <si>
    <t>Servicios Públicos</t>
  </si>
  <si>
    <t>Semiprivado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</si>
  <si>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</si>
  <si>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</si>
  <si>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</si>
  <si>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</si>
  <si>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</si>
  <si>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</si>
  <si>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Seguridad_de_la_Información</t>
  </si>
  <si>
    <t>Contabilidad</t>
  </si>
  <si>
    <t>Administración de Viviendas</t>
  </si>
  <si>
    <t>Mensual</t>
  </si>
  <si>
    <t>Soporte_Técnico</t>
  </si>
  <si>
    <t xml:space="preserve">Viviendas </t>
  </si>
  <si>
    <t>Bimestral</t>
  </si>
  <si>
    <t>Adquisicion_y_Suministros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</si>
  <si>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</si>
  <si>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</si>
  <si>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</si>
  <si>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</si>
  <si>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</si>
  <si>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</si>
  <si>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</si>
  <si>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</si>
  <si>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</si>
  <si>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 xml:space="preserve">Semestral </t>
  </si>
  <si>
    <t>Administración_de_Recursos_Financieros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</si>
  <si>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</si>
  <si>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</si>
  <si>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</si>
  <si>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</si>
  <si>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</si>
  <si>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</si>
  <si>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</si>
  <si>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</si>
  <si>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</si>
  <si>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</si>
  <si>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</si>
  <si>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</si>
  <si>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</si>
  <si>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</si>
  <si>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</si>
  <si>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</si>
  <si>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</si>
  <si>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</si>
  <si>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</si>
  <si>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</si>
  <si>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</si>
  <si>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</si>
  <si>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</si>
  <si>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</si>
  <si>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</si>
  <si>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</si>
  <si>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</si>
  <si>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</si>
  <si>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</si>
  <si>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</si>
  <si>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</si>
  <si>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</si>
  <si>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</si>
  <si>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</si>
  <si>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</si>
  <si>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</si>
  <si>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</si>
  <si>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</si>
  <si>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</si>
  <si>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</si>
  <si>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</si>
  <si>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</si>
  <si>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</si>
  <si>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</si>
  <si>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</si>
  <si>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</si>
  <si>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</si>
  <si>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</si>
  <si>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</si>
  <si>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</si>
  <si>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</si>
  <si>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</si>
  <si>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</si>
  <si>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</si>
  <si>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</si>
  <si>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</si>
  <si>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</si>
  <si>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</si>
  <si>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</si>
  <si>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</si>
  <si>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</si>
  <si>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</si>
  <si>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</si>
  <si>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</si>
  <si>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</si>
  <si>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</si>
  <si>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</si>
  <si>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</si>
  <si>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</si>
  <si>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</si>
  <si>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</si>
  <si>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</si>
  <si>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</si>
  <si>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</si>
  <si>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</si>
  <si>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</si>
  <si>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</si>
  <si>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</si>
  <si>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</si>
  <si>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</si>
  <si>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</si>
  <si>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</si>
  <si>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</si>
  <si>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</si>
  <si>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</si>
  <si>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</si>
  <si>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</si>
  <si>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</si>
  <si>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</si>
  <si>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</si>
  <si>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</si>
  <si>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</si>
  <si>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</si>
  <si>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 xml:space="preserve">DISTRIBUCIÓN DE ACTIVOS POR TIPO </t>
  </si>
  <si>
    <t>TIPO DE ACTIVO</t>
  </si>
  <si>
    <t>CANTIDAD</t>
  </si>
  <si>
    <t>TOTAL</t>
  </si>
  <si>
    <t>NIVEL</t>
  </si>
  <si>
    <t>Total general</t>
  </si>
  <si>
    <t>NOMBRE DEL ACTIVO</t>
  </si>
  <si>
    <t>Cuenta de Nombre del Activo</t>
  </si>
  <si>
    <t>INSTITUTO DE CASAS FISCALES DEL EJÉRCITO</t>
  </si>
  <si>
    <t>VERSIÓN: 02</t>
  </si>
  <si>
    <t>FECHA DE EMISIÓN: 08 NOV 2024</t>
  </si>
  <si>
    <t>INVENTARIO DE ACTIVOS DE INFORMACIÓN</t>
  </si>
  <si>
    <t>INSTITUTO DE CASAS FISCALES DEL EJERCITO</t>
  </si>
  <si>
    <t>FECHA: 08 NOV 2024</t>
  </si>
  <si>
    <t>INVENTARIO DE ACTIVOS DE INFORMACIÓN - GRÁFICAS MATRIZ DE ACTIVOS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</si>
</sst>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444444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34"/>
      <name val="Arial"/>
      <family val="2"/>
    </font>
    <font>
      <b/>
      <sz val="28"/>
      <name val="Arial"/>
      <family val="2"/>
    </font>
    <font>
      <b/>
      <sz val="2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0F243E"/>
        <bgColor rgb="FF0F243E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6"/>
    <xf numFmtId="0" fontId="15" fillId="0" borderId="6"/>
    <xf numFmtId="0" fontId="16" fillId="0" borderId="6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2" fontId="6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4" fillId="0" borderId="0" xfId="0" applyFont="1"/>
    <xf numFmtId="0" fontId="4" fillId="8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9" borderId="6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/>
    <xf numFmtId="0" fontId="4" fillId="6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/>
    </xf>
    <xf numFmtId="0" fontId="13" fillId="0" borderId="13" xfId="0" applyFont="1" applyBorder="1"/>
    <xf numFmtId="0" fontId="14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6" fillId="0" borderId="6" xfId="1"/>
    <xf numFmtId="0" fontId="17" fillId="0" borderId="6" xfId="1" applyFont="1" applyAlignment="1">
      <alignment horizontal="left" vertical="center" wrapText="1"/>
    </xf>
    <xf numFmtId="0" fontId="17" fillId="11" borderId="6" xfId="1" applyFont="1" applyFill="1" applyAlignment="1">
      <alignment vertical="center" wrapText="1"/>
    </xf>
    <xf numFmtId="0" fontId="18" fillId="11" borderId="6" xfId="1" applyFont="1" applyFill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9" fillId="0" borderId="19" xfId="1" applyFont="1" applyBorder="1" applyAlignment="1">
      <alignment horizontal="center"/>
    </xf>
    <xf numFmtId="0" fontId="19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21" fillId="11" borderId="24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2" fillId="11" borderId="16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top" wrapText="1"/>
    </xf>
    <xf numFmtId="0" fontId="17" fillId="11" borderId="15" xfId="0" applyFont="1" applyFill="1" applyBorder="1" applyAlignment="1">
      <alignment vertical="center" wrapText="1"/>
    </xf>
    <xf numFmtId="0" fontId="23" fillId="11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F9410956-5FC3-4DF2-A6B7-3526F406155E}"/>
    <cellStyle name="Normal 3" xfId="2" xr:uid="{F456B927-A338-4156-A33B-1D7E9D2A5866}"/>
    <cellStyle name="Normal 3 2" xfId="3" xr:uid="{8AA85BF0-BDBB-46AC-80CB-0B2B28D403AC}"/>
  </cellStyles>
  <dxfs count="12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[PdI - ICFE-P-110-F-01 IAI_Proyectos de Inversión.xlsx]TABLAS DINÁMICAS!TablaDinámica1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DINÁMICAS'!$A$10:$A$13</c:f>
              <c:strCache>
                <c:ptCount val="3"/>
                <c:pt idx="0">
                  <c:v>Información</c:v>
                </c:pt>
                <c:pt idx="1">
                  <c:v>Software</c:v>
                </c:pt>
                <c:pt idx="2">
                  <c:v>Servicio de TI</c:v>
                </c:pt>
              </c:strCache>
            </c:strRef>
          </c:cat>
          <c:val>
            <c:numRef>
              <c:f>'TABLAS DINÁMICAS'!$B$10:$B$13</c:f>
              <c:numCache>
                <c:formatCode>General</c:formatCode>
                <c:ptCount val="3"/>
                <c:pt idx="0">
                  <c:v>47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C-4219-AA49-B5918CC58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[PdI - ICFE-P-110-F-01 IAI_Proyectos de Inversión.xlsx]TABLAS DINÁMICAS!TablaDinámica4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AD0-4379-A9F8-65C565F5EC2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AD0-4379-A9F8-65C565F5EC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AD0-4379-A9F8-65C565F5E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DINÁMICAS'!$A$27:$A$29</c:f>
              <c:strCache>
                <c:ptCount val="2"/>
                <c:pt idx="0">
                  <c:v>Bajo</c:v>
                </c:pt>
                <c:pt idx="1">
                  <c:v>Medio</c:v>
                </c:pt>
              </c:strCache>
            </c:strRef>
          </c:cat>
          <c:val>
            <c:numRef>
              <c:f>'TABLAS DINÁMICAS'!$B$27:$B$29</c:f>
              <c:numCache>
                <c:formatCode>General</c:formatCode>
                <c:ptCount val="2"/>
                <c:pt idx="0">
                  <c:v>42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D0-4379-A9F8-65C565F5EC2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[PdI - ICFE-P-110-F-01 IAI_Proyectos de Inversión.xlsx]TABLAS DINÁMICAS!TablaDinámica5</c:name>
    <c:fmtId val="3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DINÁMICAS'!$A$45:$A$47</c:f>
              <c:strCache>
                <c:ptCount val="2"/>
                <c:pt idx="0">
                  <c:v>N/A</c:v>
                </c:pt>
                <c:pt idx="1">
                  <c:v>Privado</c:v>
                </c:pt>
              </c:strCache>
            </c:strRef>
          </c:cat>
          <c:val>
            <c:numRef>
              <c:f>'TABLAS DINÁMICAS'!$B$45:$B$47</c:f>
              <c:numCache>
                <c:formatCode>General</c:formatCode>
                <c:ptCount val="2"/>
                <c:pt idx="0">
                  <c:v>46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4-49AB-9FC7-A7FA56B07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[PdI - ICFE-P-110-F-01 IAI_Proyectos de Inversión.xlsx]TABLAS DINÁMICAS!TablaDinámica6</c:name>
    <c:fmtId val="2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DINÁMICAS'!$A$62:$A$64</c:f>
              <c:strCache>
                <c:ptCount val="2"/>
                <c:pt idx="0">
                  <c:v>Público</c:v>
                </c:pt>
                <c:pt idx="1">
                  <c:v>Público Clasificado</c:v>
                </c:pt>
              </c:strCache>
            </c:strRef>
          </c:cat>
          <c:val>
            <c:numRef>
              <c:f>'TABLAS DINÁMICAS'!$B$62:$B$64</c:f>
              <c:numCache>
                <c:formatCode>General</c:formatCode>
                <c:ptCount val="2"/>
                <c:pt idx="0">
                  <c:v>42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866-9EB5-7DEAE088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1333500</xdr:colOff>
      <xdr:row>0</xdr:row>
      <xdr:rowOff>27215</xdr:rowOff>
    </xdr:from>
    <xdr:to>
      <xdr:col>38</xdr:col>
      <xdr:colOff>2285999</xdr:colOff>
      <xdr:row>2</xdr:row>
      <xdr:rowOff>319124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7123C4-3B2C-4973-9E07-09AF8939C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94643" y="27215"/>
          <a:ext cx="952499" cy="972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9A7EF8-442B-4743-ACCB-AB63D37A3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D37567-B9C9-4176-A26E-333A4B26D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765D84-C108-4F2E-888C-27106D09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9F7039-CD65-4C7C-9383-87F941878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160565</xdr:colOff>
      <xdr:row>0</xdr:row>
      <xdr:rowOff>70305</xdr:rowOff>
    </xdr:from>
    <xdr:to>
      <xdr:col>11</xdr:col>
      <xdr:colOff>1354366</xdr:colOff>
      <xdr:row>2</xdr:row>
      <xdr:rowOff>365125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AA3C624-14C3-41A4-B6DE-96147F0A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5940" y="70305"/>
          <a:ext cx="1193801" cy="115207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82.526061342593" createdVersion="8" refreshedVersion="8" minRefreshableVersion="3" recordCount="51" xr:uid="{0C6EE998-70FD-4FF5-B5CE-BEF22419FB7F}">
  <cacheSource type="worksheet">
    <worksheetSource name="=Inventario_Activos"/>
  </cacheSource>
  <cacheFields count="38">
    <cacheField name="Identificador del Activo" numFmtId="0">
      <sharedItems containsNonDate="0" containsString="0" containsBlank="1"/>
    </cacheField>
    <cacheField name="Nombre del Activo" numFmtId="0">
      <sharedItems count="55">
        <s v="Oficio nombramiento de supervisores"/>
        <s v="Informe de Supervisión"/>
        <s v="Paquete Técnico de proyecto de Construcción"/>
        <s v="Acta de pre construcción. "/>
        <s v="Acta de inicio de obra."/>
        <s v="Cuadros de distribución de recursos para proyectos  de diseño"/>
        <s v="Cuadros de asignación de proyecto de diseño"/>
        <s v="Elementos de entrada al diseño"/>
        <s v="Informe de visita y reconocimiento del predio"/>
        <s v="información del proyecto y recomendaciones técnicas"/>
        <s v="(Solicitud de CDP)"/>
        <s v="LISTA DE CHEQUEO PARA TRABAJO DE CAMPO EN TOPOGRAFÍA (Aplica para diseño de proyectos construcción)"/>
        <s v="PLANO TOPOGRÁFICO (Aplica para diseño de proyectos construcción), debe incluir certificado de calibración del equipo topográfico o certificado de entidad avalada por el ONAC"/>
        <s v="PLANO ARQUITECTÓNICO"/>
        <s v="Plano de localización"/>
        <s v="Estudio de suelos"/>
        <s v="Certificado de calibración de equipos  o certificado de entidad avalada por el ONAC"/>
        <s v="Planos esquema básico de los proyectos"/>
        <s v="Planos de ingeniería - estructural - hidrosanitaria - gas – eléctrica"/>
        <s v="Listado de planos del proyecto"/>
        <s v="Presupuestos de obra"/>
        <s v="APUS – Análisis de precios unitarios"/>
        <s v="Plan de manejo integral de obra"/>
        <s v="Plan de manejo integral de interventoría"/>
        <s v="Plan de inversión del anticipo de obra"/>
        <s v="Acta de mayores o menores cantidades de obra y obras no previstas"/>
        <s v="Memorias de cálculo de cantidades"/>
        <s v="Memorias de cálculo de cantidades de acero"/>
        <s v="Acta de vecindad"/>
        <s v="Informe diario de actividades (interventoría)"/>
        <s v="Informe semanal interventoría"/>
        <s v="Lista de chequeo para informe mensual de interventoría"/>
        <s v="Informe mensual de interventoría"/>
        <s v="Seguridad social del personal de obra y aptitud médica"/>
        <s v="Acta de corte de obra"/>
        <s v="Acta de corte de interventoría"/>
        <s v="Acta de comité (diseño y obra)"/>
        <s v="Acta de suspensión (obra y/o interventoría) "/>
        <s v="Acta de reinicio (obra y/o interventoría)"/>
        <s v="Control de cambios en el diseño y en la ejecución de obras"/>
        <s v="Acta de recibo final a satisfacción (obra y/o interventoría)"/>
        <s v="Acta de liquidación de obra"/>
        <s v="Acta de liquidación de interventoría"/>
        <s v="Plan de diseño"/>
        <s v="Revisión del diseño"/>
        <s v="Verificación del diseño"/>
        <s v="Validación del diseño"/>
        <s v="AutoCAD"/>
        <s v="Project"/>
        <s v="SUITE AUTODESK (Revit-Autocad-3ds max-Navisworks)"/>
        <s v="SECOP I"/>
        <s v="Sistema de Información Suite Visión empresarial" u="1"/>
        <s v="SIIF Nación- Sistema integrado de información financiera" u="1"/>
        <s v="SIGEP - Sistema de información y gestión del empleo público" u="1"/>
        <s v="SECOP II" u="1"/>
      </sharedItems>
    </cacheField>
    <cacheField name="Descripción del Activo" numFmtId="0">
      <sharedItems/>
    </cacheField>
    <cacheField name="Proceso que identifica el Activo" numFmtId="0">
      <sharedItems count="1">
        <s v="Diseño_y_Proyectos_de_Inversión"/>
      </sharedItems>
    </cacheField>
    <cacheField name="Subproceso/Grupo/Área" numFmtId="0">
      <sharedItems/>
    </cacheField>
    <cacheField name="Tipo" numFmtId="0">
      <sharedItems count="4">
        <s v="Información"/>
        <s v="Software"/>
        <s v="Servicio de TI"/>
        <s v="Sistema de Información" u="1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3">
        <s v="N/A"/>
        <s v="Privado"/>
        <s v="Público" u="1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7-10T00:00:00" maxDate="2024-07-11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2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1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1"/>
    </cacheField>
    <cacheField name="Justificación Valoración Disponibilidad" numFmtId="0">
      <sharedItems/>
    </cacheField>
    <cacheField name="NIVEL DE CRITICIDAD" numFmtId="0">
      <sharedItems containsString="0" containsBlank="1" containsNumber="1" containsInteger="1" minValue="1" maxValue="2"/>
    </cacheField>
    <cacheField name="CRITICIDAD" numFmtId="0">
      <sharedItems count="2">
        <s v="Bajo"/>
        <s v="Medio"/>
      </sharedItems>
    </cacheField>
    <cacheField name="Clasificación_x000a_Confidencialidad (Acceso a la información de acuerdo con la LEY 1712 DE 2014 )" numFmtId="0">
      <sharedItems count="2">
        <s v="Público"/>
        <s v="Público Clasificad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m/>
    <x v="0"/>
    <s v="Documento que se entrega al área de bienes y servicios para designar los supervisores estimados para el proyect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Se genera una sola vez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"/>
    <s v="Documento en el cual el supervisor establece el seguimiento a los proyectos de construcción y mantenimien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"/>
    <s v="Compilación de documentos resultado del proceso de diseñ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Profesional Lider de proyecto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"/>
    <s v="Documento posterior a la firma de contrato de construcción o mantenimiento, en donde se formaliza la entrega de documentos técnicos al contratista y a la interventoría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"/>
    <s v="Documento posterior al acta de preconstrucción que establece las fechas de comienzo y fin estimado de proyec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5"/>
    <s v="Documento que permite identificar los proyectos a realizar junto con su alcance financier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6"/>
    <s v="Documento en donde se asignan proyectos  a los profesionales según competencia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7"/>
    <s v="Formato que describe los elementos y criterios utilizados para el diseño de los proyectos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es Diseño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8"/>
    <s v="Formato que resume los hallazgos encontrados en visita de campo y obras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Lider de proyecto y/o Supervisor 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Medio"/>
    <n v="2"/>
    <s v="Debido a información del entorno del proyecto. Impactaría seguridad de usuarios"/>
    <s v="Bajo"/>
    <n v="1"/>
    <s v="sin impacto"/>
    <s v="Bajo"/>
    <n v="1"/>
    <s v="sin impacto"/>
    <n v="2"/>
    <x v="1"/>
    <x v="1"/>
    <s v="I2"/>
    <s v="D2"/>
    <s v="N/A"/>
    <s v="N/A"/>
  </r>
  <r>
    <m/>
    <x v="9"/>
    <s v="Formato que recopila las variables del lugar y factores externos que intervienen en la elaboración de los diseños, junto con los conceptos técnicos de cada área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es Diseño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Medio"/>
    <n v="2"/>
    <s v="Debido a información del entorno del proyecto. Impactaría seguridad de usuarios"/>
    <s v="Bajo"/>
    <n v="1"/>
    <s v="sin impacto"/>
    <s v="Bajo"/>
    <n v="1"/>
    <s v="sin impacto"/>
    <n v="2"/>
    <x v="1"/>
    <x v="1"/>
    <s v="I2"/>
    <s v="D2"/>
    <s v="N/A"/>
    <s v="N/A"/>
  </r>
  <r>
    <m/>
    <x v="10"/>
    <s v="Documento con el cual se registra la disponibilidad que tiene la Entidad para realización de proyectos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1"/>
    <s v="Formato que registra los elementos y procedimientos empleados en actividades de topografía de las obras en su fase de diseño y ejecución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es Diseño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2"/>
    <s v="Documento gráfico en el cual se plasma el estado del terreno y su disposición. Incluye altimetría, coordenadas planas 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Topografo ICFE"/>
    <s v="NO"/>
    <x v="0"/>
    <s v="Diseño_de_Vivienda_Fiscal_-_Supervisión_de_Vivienda_Fiscal"/>
    <s v="En proceso "/>
    <s v="DWG"/>
    <s v="Se genera una sola vez"/>
    <s v="Cada vez que se requiere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3"/>
    <s v="Documento técnico y gráfico en el cual se plasma el tipo de intervención del espaci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Lider de proyecto"/>
    <s v="NO"/>
    <x v="0"/>
    <s v="Diseño_de_Vivienda_Fiscal_-_Supervisión_de_Vivienda_Fiscal"/>
    <s v="En proceso "/>
    <s v="DWG"/>
    <s v="Se genera una sola vez"/>
    <s v="Cada vez que se requiere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4"/>
    <s v="Documento gráfico en el cual se georreferencia un proyecto, relacionando su entorno 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Lider de proyecto"/>
    <s v="NO"/>
    <x v="0"/>
    <s v="Diseño_de_Vivienda_Fiscal_-_Supervisión_de_Vivienda_Fiscal"/>
    <s v="En proceso "/>
    <s v="DWG"/>
    <s v="Se genera una sola vez"/>
    <s v="Cada vez que se requiere"/>
    <d v="2024-07-10T00:00:00"/>
    <s v="Anual"/>
    <s v="Medio"/>
    <n v="2"/>
    <s v="Información de localización de predios "/>
    <s v="Bajo"/>
    <n v="1"/>
    <s v="sin impacto"/>
    <s v="Bajo"/>
    <n v="1"/>
    <s v="sin impacto"/>
    <n v="2"/>
    <x v="1"/>
    <x v="1"/>
    <s v="I2"/>
    <s v="D2"/>
    <s v="N/A"/>
    <s v="N/A"/>
  </r>
  <r>
    <m/>
    <x v="15"/>
    <s v="Descripción de los parámetros geomecánicas donde se implanta el proyecto 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ntratist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6"/>
    <s v="Documento que constata características y correcto funcionamiento de equipos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Contratist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7"/>
    <s v="Documento gráfico que muestra una aproximación inicial del proyect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Lider de proyecto"/>
    <s v="NO"/>
    <x v="0"/>
    <s v="Diseño_de_Vivienda_Fiscal_-_Supervisión_de_Vivienda_Fiscal"/>
    <s v="En proceso "/>
    <s v="DWG"/>
    <s v="Se genera una sola vez"/>
    <s v="Cada vez que se requiere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8"/>
    <s v="Documento técnico y gráfico en el cual se plasman las intervenciones de ingeniería y especialidades 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es Diseño GPI"/>
    <s v="NO"/>
    <x v="0"/>
    <s v="Diseño_de_Vivienda_Fiscal_-_Supervisión_de_Vivienda_Fiscal"/>
    <s v="En proceso "/>
    <s v="DWG"/>
    <s v="Se genera una sola vez"/>
    <s v="Cada vez que se requiere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9"/>
    <s v="Relación de planos resultantes y aprobados de los proyectos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Lider de proyecto"/>
    <s v="NO"/>
    <x v="0"/>
    <s v="Diseño_de_Vivienda_Fiscal_-_Supervisión_de_Vivienda_Fiscal"/>
    <s v="En proceso "/>
    <s v="DWG"/>
    <s v="Se genera una sola vez"/>
    <s v="Cada vez que se requiere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0"/>
    <s v="Descripción cualitativa y cuantitativa de las actividades a realizar junto con su estimación de cost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Presupuestos ICFE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1"/>
    <s v="Desglose de cada actividad relacionada en el presupuest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 Presupuestos ICFE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2"/>
    <s v="Documento técnico en donde el contratista identifica los aspectos internos y externos a tener en cuenta en la duración de la obra, conforme a ISO 9001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Contratista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3"/>
    <s v="Documento técnico en donde el interventor identifica los aspectos internos y externos a tener en cuenta en la duración de la obra, conforme a ISO 9001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Contratista de Interventori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4"/>
    <s v="Documento en el que las partes acuerdan la destinación y flujo de los recursos de anticip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Contratist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5"/>
    <s v="Documento donde se lleva el balance técnico y financiero de un proyec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6"/>
    <s v="Documento en donde se plasman los cálculos necesarios donde se determinan las cantidades de las actividades de un proyec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Profesionales Diseño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7"/>
    <s v="Documento en donde se plasman los cálculos necesarios donde se determinan las cantidades de acero de las actividades de un proyec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Profesional Estructural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8"/>
    <s v="Documento con registro fotográfico en donde se constata el estado de los espacios aledaños al lugar de la obra de manera previa al inicio de la intervención 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Medio"/>
    <n v="2"/>
    <s v="Información del entorno de las guarniciones militares"/>
    <s v="Bajo"/>
    <n v="1"/>
    <s v="sin impacto"/>
    <s v="Bajo"/>
    <n v="1"/>
    <s v="sin impacto"/>
    <n v="2"/>
    <x v="1"/>
    <x v="1"/>
    <s v="I2"/>
    <s v="D2"/>
    <s v="N/A"/>
    <s v="N/A"/>
  </r>
  <r>
    <m/>
    <x v="29"/>
    <s v="Documento realizado por la interventoría con registro fotográfico soporte de las actividades realizadas durante el día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0"/>
    <s v="Documento realizado por la interventoría con registro fotográfico soporte de las actividades realizadas durante la semana, junto con cumplimiento de obligaciones del contra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1"/>
    <s v="Formato en el cual se establece el contenido mínimo requerido para un informe mensual de interventoría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2"/>
    <s v="Recopilación de documentos concernientes a la ejecución de la obra realizado por la interventoría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3"/>
    <s v="Formato en el que la interventoría relaciona el personal de obra e interventoría y constata el complimiento de requisitos de seguridad social 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SI"/>
    <x v="1"/>
    <s v="Diseño_de_Vivienda_Fiscal_-_Supervisión_de_Vivienda_Fiscal"/>
    <s v="En proceso "/>
    <s v="pdf"/>
    <s v="Cada vez que se requiere"/>
    <s v="Cada vez que se requiere"/>
    <d v="2024-07-10T00:00:00"/>
    <s v="Anual"/>
    <s v="Medio"/>
    <n v="2"/>
    <s v="Información de afiliaciones a EPS y ARL"/>
    <s v="Bajo"/>
    <n v="1"/>
    <s v="sin impacto"/>
    <s v="Bajo"/>
    <n v="1"/>
    <s v="sin impacto"/>
    <n v="2"/>
    <x v="1"/>
    <x v="1"/>
    <s v="I2"/>
    <s v="D2"/>
    <s v="a) Derecho a la intimidad"/>
    <s v="N/A"/>
  </r>
  <r>
    <m/>
    <x v="34"/>
    <s v="Formato diligenciado entre contratista e interventoría en el cual se plasman las cantidades ejecutadas para facturación respectiva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5"/>
    <s v="Formato diligenciado por interventoría en el cual se plasman los pagos por concepto de servicios de consultoría prestados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6"/>
    <s v="Formato en el que se consignan los temas tratados durante reuniones en etapas de diseño y ejecución de obras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Profesional Lider de proyecto y/o Supervisor 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7"/>
    <s v="Formato en donde se plasman la justificación y condiciones por las cuales se requiere suspender el plazo de ejecución de un contra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8"/>
    <s v="Formato en donde se plasman la justificación y condiciones por las cuales se requiere reiniciar y modificar  las fechas de ejecución de un contra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9"/>
    <s v="Formato en el cual la interventoría debe plasmar decisiones que generan modificaciones en especificaciones técnicas, diseños o procedimientos en el proyec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Profesional Lider de proyecto y/o Supervisor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0"/>
    <s v="Formato en el cual se deja constancia por las partes que intervienen de la terminación de las actividades del proyecto, dando por cumplido el obje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de contrato de Obra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1"/>
    <s v="Formato en donde culmina el vínculo contractual entre las partes, dejando constancia detallada de las cantidades y valor final del proyecto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2"/>
    <s v="Formato en donde culmina el vínculo contractual entre las partes, dejando constancia detallada del valor total por servicios de consultoría prestados."/>
    <x v="0"/>
    <s v="Diseño_de_Vivienda_Fiscal_-_Supervisión_de_Vivienda_Fiscal"/>
    <x v="0"/>
    <s v="SI"/>
    <s v="Carpeta Maestra - Contratación"/>
    <s v="SI"/>
    <s v="Computadores de los funcionarios del área"/>
    <s v="Diseño de Vivienda Fiscal - Supervisión de Vivienda Fiscal"/>
    <s v="Archivo central  Informática"/>
    <s v="Supervis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3"/>
    <s v="Formato que determina el cronograma de elaboración de diseño del proyect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4"/>
    <s v="Formato que plantea los objetivos a lograr por cada una de las áreas al momento de hacer el diseño, y la identificación de problemas dados durante la etapa de cambios del diseño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5"/>
    <s v="Formato que permite comparar la inclusión de los elementos de entrada del diseño con el cumplimiento de especificaciones y requisitos técnicos, legales, información de proyectos previos, entre otros requisitos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Coordinador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6"/>
    <s v="Formato que permite asegurar que el proyecto es capaz de satisfacer los requisitos mediante el uso de prototipos. Dicha validación se realiza durante la etapa de diseño y posterior a la ejecución del proyecto "/>
    <x v="0"/>
    <s v="Diseño_de_Vivienda_Fiscal_-_Supervisión_de_Vivienda_Fiscal"/>
    <x v="0"/>
    <s v="SI"/>
    <s v="Archivo de consulta del área"/>
    <s v="SI"/>
    <s v="Computadores de los funcionarios del área"/>
    <s v="Diseño de Vivienda Fiscal - Supervisión de Vivienda Fiscal"/>
    <s v="Archivo central  Informática"/>
    <s v="Profesionales Diseño GPI"/>
    <s v="NO"/>
    <x v="0"/>
    <s v="Diseño_de_Vivienda_Fiscal_-_Supervisión_de_Vivienda_Fiscal"/>
    <s v="En proceso "/>
    <s v="pdf"/>
    <s v="Cada vez que se requiere"/>
    <s v="No requiere actualización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7"/>
    <s v="Software para el diseño 2D (Planos) y 3D (representacion tridimensional)"/>
    <x v="0"/>
    <s v="Diseño_de_Vivienda_Fiscal_-_Supervisión_de_Vivienda_Fiscal"/>
    <x v="1"/>
    <s v="NO"/>
    <s v="N/A"/>
    <s v="SI"/>
    <s v="Computadores de los funcionarios del área"/>
    <s v="Diseño de Vivienda Fiscal - Supervisión de Vivienda Fiscal"/>
    <s v="Informática"/>
    <s v="Tecnico GPI"/>
    <s v="NO"/>
    <x v="0"/>
    <s v="N/A"/>
    <s v="En proceso "/>
    <s v="N/A"/>
    <s v="N/A"/>
    <s v="N/A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8"/>
    <s v="Software usado para la verificación de programaciones de obra y control de recursos"/>
    <x v="0"/>
    <s v="Diseño_de_Vivienda_Fiscal_-_Supervisión_de_Vivienda_Fiscal"/>
    <x v="1"/>
    <s v="NO"/>
    <s v="N/A"/>
    <s v="SI"/>
    <s v="Computadores de los funcionarios del área"/>
    <s v="Diseño de Vivienda Fiscal - Supervisión de Vivienda Fiscal"/>
    <s v="Informática"/>
    <s v="Profesionales GPI"/>
    <s v="NO"/>
    <x v="0"/>
    <s v="N/A"/>
    <s v="En proceso "/>
    <s v="N/A"/>
    <s v="N/A"/>
    <s v="N/A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9"/>
    <s v="Software usado para el Diseño y desarrollo de proyectos de construccion y mantenimiento"/>
    <x v="0"/>
    <s v="Diseño_de_Vivienda_Fiscal_-_Supervisión_de_Vivienda_Fiscal"/>
    <x v="1"/>
    <s v="NO"/>
    <s v="N/A"/>
    <s v="SI"/>
    <s v="Computadores de los funcionarios del área"/>
    <s v="Diseño de Vivienda Fiscal - Supervisión de Vivienda Fiscal"/>
    <s v="Informática"/>
    <s v="Tecnico GPI"/>
    <s v="NO"/>
    <x v="0"/>
    <s v="N/A"/>
    <s v="En proceso "/>
    <s v="N/A"/>
    <s v="N/A"/>
    <s v="N/A"/>
    <d v="2024-07-10T00:00:00"/>
    <s v="Anual"/>
    <s v="Bajo"/>
    <n v="1"/>
    <s v="sin impacto"/>
    <s v="Bajo"/>
    <n v="1"/>
    <s v="sin impacto"/>
    <s v="Bajo"/>
    <n v="1"/>
    <s v="sin impacto"/>
    <m/>
    <x v="0"/>
    <x v="0"/>
    <s v="I2"/>
    <s v="D2"/>
    <s v="N/A"/>
    <s v="N/A"/>
  </r>
  <r>
    <m/>
    <x v="50"/>
    <s v="Aplicativo usado para la verificación de procesos contractuales de la Entidad y verificación de los proyectos"/>
    <x v="0"/>
    <s v="Diseño_de_Vivienda_Fiscal_-_Supervisión_de_Vivienda_Fiscal"/>
    <x v="2"/>
    <s v="NO"/>
    <s v="N/A"/>
    <s v="SI"/>
    <s v="Página web del SECOP I"/>
    <s v="Diseño de Vivienda Fiscal - Supervisión de Vivienda Fiscal"/>
    <s v="Informática"/>
    <s v="Supervisor GPI"/>
    <s v="NO"/>
    <x v="0"/>
    <s v="N/A"/>
    <s v="En proceso "/>
    <s v="N/A"/>
    <s v="N/A"/>
    <s v="N/A"/>
    <d v="2024-07-1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96742B-E5AD-44D7-8DF8-17355FDC6469}" name="TablaDinámica4" cacheId="17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2" rowHeaderCaption="NIVEL">
  <location ref="A26:B29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5">
        <item x="0"/>
        <item x="2"/>
        <item m="1"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2"/>
  </rowFields>
  <rowItems count="3">
    <i>
      <x/>
    </i>
    <i>
      <x v="1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32" subtotal="count" baseField="0" baseItem="0"/>
  </dataFields>
  <chartFormats count="3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31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38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31" format="39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CB3756-AE23-43E0-A269-F103BDC9E884}" name="TablaDinámica5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NIVEL">
  <location ref="A44:B47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5">
        <item x="0"/>
        <item x="2"/>
        <item m="1"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3">
    <i>
      <x/>
    </i>
    <i>
      <x v="2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14" subtotal="count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B8E23C-D611-400A-9FE0-2171B24A233F}" name="TablaDinámica6" cacheId="17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9" rowHeaderCaption="NIVEL">
  <location ref="A61:B64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5">
        <item x="0"/>
        <item x="2"/>
        <item m="1"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33"/>
  </rowFields>
  <rowItems count="3">
    <i>
      <x/>
    </i>
    <i>
      <x v="1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33" subtotal="count" baseField="33" baseItem="0"/>
  </dataFields>
  <chartFormats count="3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E1D067-4337-4498-BB5B-472CE7B1BD27}" name="TablaDinámica7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87" firstHeaderRow="1" firstDataRow="1" firstDataCol="1" rowPageCount="2" colPageCount="1"/>
  <pivotFields count="38">
    <pivotField showAll="0"/>
    <pivotField axis="axisRow" dataField="1" showAll="0">
      <items count="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m="1" x="51"/>
        <item m="1" x="52"/>
        <item m="1" x="53"/>
        <item x="50"/>
        <item m="1" x="54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6">
    <i>
      <x v="8"/>
    </i>
    <i>
      <x v="9"/>
    </i>
    <i>
      <x v="14"/>
    </i>
    <i>
      <x v="28"/>
    </i>
    <i>
      <x v="33"/>
    </i>
    <i t="grand">
      <x/>
    </i>
  </rowItems>
  <colItems count="1">
    <i/>
  </colItems>
  <pageFields count="2">
    <pageField fld="3" hier="-1"/>
    <pageField fld="32" hier="-1"/>
  </pageFields>
  <dataFields count="1">
    <dataField name="Cuenta de Nombre del Activo" fld="1" subtotal="count" baseField="0" baseItem="0"/>
  </dataFields>
  <formats count="2">
    <format dxfId="11">
      <pivotArea field="1" type="button" dataOnly="0" labelOnly="1" outline="0" axis="axisRow" fieldPosition="0"/>
    </format>
    <format dxfId="1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41AE77-E22B-4980-928E-5097FF8D437A}" name="TablaDinámica1" cacheId="17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2" rowHeaderCaption="TIPO DE ACTIVO">
  <location ref="A9:B13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5">
        <item x="0"/>
        <item x="1"/>
        <item m="1"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3"/>
    </i>
    <i t="grand">
      <x/>
    </i>
  </rowItems>
  <colItems count="1">
    <i/>
  </colItems>
  <pageFields count="1">
    <pageField fld="3" hier="-1"/>
  </pageFields>
  <dataFields count="1">
    <dataField name="CANTIDAD" fld="5" subtotal="count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7"/>
  <sheetViews>
    <sheetView showGridLines="0" zoomScale="70" zoomScaleNormal="70" workbookViewId="0">
      <pane xSplit="3" ySplit="6" topLeftCell="AE7" activePane="bottomRight" state="frozen"/>
      <selection pane="topRight" activeCell="D1" sqref="D1"/>
      <selection pane="bottomLeft" activeCell="A7" sqref="A7"/>
      <selection pane="bottomRight" activeCell="AN6" sqref="AN6"/>
    </sheetView>
  </sheetViews>
  <sheetFormatPr baseColWidth="10" defaultColWidth="14.42578125" defaultRowHeight="15" customHeight="1" x14ac:dyDescent="0.25"/>
  <cols>
    <col min="1" max="1" width="1.28515625" customWidth="1"/>
    <col min="2" max="2" width="17" hidden="1" customWidth="1"/>
    <col min="3" max="3" width="35.28515625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30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26.25" customHeight="1" x14ac:dyDescent="0.25">
      <c r="A1" s="1"/>
      <c r="B1" s="69" t="s">
        <v>0</v>
      </c>
      <c r="C1" s="71" t="s">
        <v>2</v>
      </c>
      <c r="D1" s="72" t="s">
        <v>372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4"/>
      <c r="AM1" s="82"/>
      <c r="AN1" s="1"/>
    </row>
    <row r="2" spans="1:40" ht="26.25" customHeight="1" x14ac:dyDescent="0.25">
      <c r="A2" s="1"/>
      <c r="B2" s="69" t="s">
        <v>1</v>
      </c>
      <c r="C2" s="71" t="s">
        <v>373</v>
      </c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7"/>
      <c r="AM2" s="82"/>
      <c r="AN2" s="1"/>
    </row>
    <row r="3" spans="1:40" ht="26.25" customHeight="1" x14ac:dyDescent="0.25">
      <c r="A3" s="1"/>
      <c r="B3" s="70" t="s">
        <v>2</v>
      </c>
      <c r="C3" s="78" t="s">
        <v>374</v>
      </c>
      <c r="D3" s="79" t="s">
        <v>375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1"/>
      <c r="AM3" s="82"/>
      <c r="AN3" s="1"/>
    </row>
    <row r="4" spans="1:40" ht="9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4" customHeight="1" x14ac:dyDescent="0.25">
      <c r="A5" s="6"/>
      <c r="B5" s="58" t="s">
        <v>3</v>
      </c>
      <c r="C5" s="59"/>
      <c r="D5" s="58" t="s">
        <v>4</v>
      </c>
      <c r="E5" s="60"/>
      <c r="F5" s="60"/>
      <c r="G5" s="59"/>
      <c r="H5" s="58" t="s">
        <v>5</v>
      </c>
      <c r="I5" s="60"/>
      <c r="J5" s="60"/>
      <c r="K5" s="59"/>
      <c r="L5" s="7"/>
      <c r="M5" s="7"/>
      <c r="N5" s="7"/>
      <c r="O5" s="58" t="s">
        <v>6</v>
      </c>
      <c r="P5" s="59"/>
      <c r="Q5" s="58" t="s">
        <v>7</v>
      </c>
      <c r="R5" s="59"/>
      <c r="S5" s="8" t="s">
        <v>8</v>
      </c>
      <c r="T5" s="58" t="s">
        <v>9</v>
      </c>
      <c r="U5" s="59"/>
      <c r="V5" s="58"/>
      <c r="W5" s="59"/>
      <c r="X5" s="58" t="s">
        <v>10</v>
      </c>
      <c r="Y5" s="60"/>
      <c r="Z5" s="60"/>
      <c r="AA5" s="60"/>
      <c r="AB5" s="60"/>
      <c r="AC5" s="60"/>
      <c r="AD5" s="60"/>
      <c r="AE5" s="60"/>
      <c r="AF5" s="60"/>
      <c r="AG5" s="60"/>
      <c r="AH5" s="59"/>
      <c r="AI5" s="61" t="s">
        <v>11</v>
      </c>
      <c r="AJ5" s="60"/>
      <c r="AK5" s="59"/>
      <c r="AL5" s="61" t="s">
        <v>12</v>
      </c>
      <c r="AM5" s="59"/>
      <c r="AN5" s="6"/>
    </row>
    <row r="6" spans="1:40" ht="37.5" customHeight="1" x14ac:dyDescent="0.25">
      <c r="A6" s="9"/>
      <c r="B6" s="10" t="s">
        <v>13</v>
      </c>
      <c r="C6" s="11" t="s">
        <v>14</v>
      </c>
      <c r="D6" s="11" t="s">
        <v>15</v>
      </c>
      <c r="E6" s="10" t="s">
        <v>16</v>
      </c>
      <c r="F6" s="10" t="s">
        <v>17</v>
      </c>
      <c r="G6" s="11" t="s">
        <v>18</v>
      </c>
      <c r="H6" s="10" t="s">
        <v>19</v>
      </c>
      <c r="I6" s="10" t="s">
        <v>20</v>
      </c>
      <c r="J6" s="10" t="s">
        <v>21</v>
      </c>
      <c r="K6" s="10" t="s">
        <v>22</v>
      </c>
      <c r="L6" s="11" t="s">
        <v>23</v>
      </c>
      <c r="M6" s="11" t="s">
        <v>24</v>
      </c>
      <c r="N6" s="11" t="s">
        <v>25</v>
      </c>
      <c r="O6" s="10" t="s">
        <v>26</v>
      </c>
      <c r="P6" s="10" t="s">
        <v>18</v>
      </c>
      <c r="Q6" s="10" t="s">
        <v>27</v>
      </c>
      <c r="R6" s="10" t="s">
        <v>28</v>
      </c>
      <c r="S6" s="10" t="s">
        <v>29</v>
      </c>
      <c r="T6" s="10" t="s">
        <v>30</v>
      </c>
      <c r="U6" s="10" t="s">
        <v>31</v>
      </c>
      <c r="V6" s="10" t="s">
        <v>32</v>
      </c>
      <c r="W6" s="10" t="s">
        <v>33</v>
      </c>
      <c r="X6" s="10" t="s">
        <v>34</v>
      </c>
      <c r="Y6" s="10" t="s">
        <v>35</v>
      </c>
      <c r="Z6" s="10" t="s">
        <v>36</v>
      </c>
      <c r="AA6" s="10" t="s">
        <v>37</v>
      </c>
      <c r="AB6" s="10" t="s">
        <v>35</v>
      </c>
      <c r="AC6" s="10" t="s">
        <v>38</v>
      </c>
      <c r="AD6" s="10" t="s">
        <v>39</v>
      </c>
      <c r="AE6" s="10" t="s">
        <v>35</v>
      </c>
      <c r="AF6" s="10" t="s">
        <v>40</v>
      </c>
      <c r="AG6" s="10" t="s">
        <v>41</v>
      </c>
      <c r="AH6" s="11" t="s">
        <v>42</v>
      </c>
      <c r="AI6" s="10" t="s">
        <v>43</v>
      </c>
      <c r="AJ6" s="10" t="s">
        <v>44</v>
      </c>
      <c r="AK6" s="10" t="s">
        <v>45</v>
      </c>
      <c r="AL6" s="10" t="s">
        <v>46</v>
      </c>
      <c r="AM6" s="10" t="s">
        <v>47</v>
      </c>
      <c r="AN6" s="9"/>
    </row>
    <row r="7" spans="1:40" ht="49.5" customHeight="1" x14ac:dyDescent="0.25">
      <c r="A7" s="12"/>
      <c r="B7" s="13"/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5" t="s">
        <v>53</v>
      </c>
      <c r="I7" s="14" t="s">
        <v>54</v>
      </c>
      <c r="J7" s="15" t="s">
        <v>53</v>
      </c>
      <c r="K7" s="14" t="s">
        <v>55</v>
      </c>
      <c r="L7" s="16" t="s">
        <v>56</v>
      </c>
      <c r="M7" s="16" t="s">
        <v>57</v>
      </c>
      <c r="N7" s="15" t="s">
        <v>58</v>
      </c>
      <c r="O7" s="15" t="s">
        <v>59</v>
      </c>
      <c r="P7" s="15" t="s">
        <v>60</v>
      </c>
      <c r="Q7" s="16" t="s">
        <v>51</v>
      </c>
      <c r="R7" s="16" t="s">
        <v>61</v>
      </c>
      <c r="S7" s="14" t="s">
        <v>62</v>
      </c>
      <c r="T7" s="15" t="s">
        <v>63</v>
      </c>
      <c r="U7" s="15" t="s">
        <v>64</v>
      </c>
      <c r="V7" s="17">
        <v>45483</v>
      </c>
      <c r="W7" s="16" t="s">
        <v>65</v>
      </c>
      <c r="X7" s="18" t="s">
        <v>66</v>
      </c>
      <c r="Y7" s="15">
        <f t="shared" ref="Y7:Y37" si="0">IFERROR(VLOOKUP(X7,VALORACIÓN_NOM_NUM,2,0),"Pendiente valoración")</f>
        <v>1</v>
      </c>
      <c r="Z7" s="14" t="s">
        <v>67</v>
      </c>
      <c r="AA7" s="18" t="s">
        <v>66</v>
      </c>
      <c r="AB7" s="15">
        <f t="shared" ref="AB7:AB37" si="1">IFERROR(VLOOKUP(AA7,VALORACIÓN_NOM_NUM,2,0),"Pendiente valoración")</f>
        <v>1</v>
      </c>
      <c r="AC7" s="14" t="s">
        <v>67</v>
      </c>
      <c r="AD7" s="18" t="s">
        <v>66</v>
      </c>
      <c r="AE7" s="15">
        <f t="shared" ref="AE7:AE37" si="2">IFERROR(VLOOKUP(AD7,VALORACIÓN_NOM_NUM,2,0),"Pendiente valoración")</f>
        <v>1</v>
      </c>
      <c r="AF7" s="14" t="s">
        <v>67</v>
      </c>
      <c r="AG7" s="15">
        <f t="shared" ref="AG7:AG55" si="3">MAX(Y7,AB7,AE7)</f>
        <v>1</v>
      </c>
      <c r="AH7" s="18" t="str">
        <f t="shared" ref="AH7:AH37" si="4">IFERROR(VLOOKUP(AG7,VALORACIÓN_NUM_NOM,2,0),"Pendiente")</f>
        <v>Bajo</v>
      </c>
      <c r="AI7" s="18" t="str">
        <f t="shared" ref="AI7:AI37" si="5">IFERROR(VLOOKUP(X7,VALORACIÓN_NOM_NUM,3,0),"Pendiente")</f>
        <v>Público</v>
      </c>
      <c r="AJ7" s="18" t="str">
        <f t="shared" ref="AJ7:AJ37" si="6">IFERROR(VLOOKUP(AA7,VALORACIÓN_NOM_NUM,4,0),"Pendiente")</f>
        <v>I2</v>
      </c>
      <c r="AK7" s="18" t="str">
        <f t="shared" ref="AK7:AK37" si="7">IFERROR(VLOOKUP(AD7,VALORACIÓN_NOM_NUM,5,0),"Pendiente")</f>
        <v>D2</v>
      </c>
      <c r="AL7" s="15" t="s">
        <v>60</v>
      </c>
      <c r="AM7" s="15" t="s">
        <v>60</v>
      </c>
      <c r="AN7" s="19"/>
    </row>
    <row r="8" spans="1:40" ht="49.5" customHeight="1" x14ac:dyDescent="0.25">
      <c r="A8" s="20"/>
      <c r="B8" s="13"/>
      <c r="C8" s="14" t="s">
        <v>68</v>
      </c>
      <c r="D8" s="14" t="s">
        <v>69</v>
      </c>
      <c r="E8" s="14" t="s">
        <v>50</v>
      </c>
      <c r="F8" s="14" t="s">
        <v>51</v>
      </c>
      <c r="G8" s="14" t="s">
        <v>52</v>
      </c>
      <c r="H8" s="15" t="s">
        <v>53</v>
      </c>
      <c r="I8" s="14" t="s">
        <v>70</v>
      </c>
      <c r="J8" s="15" t="s">
        <v>53</v>
      </c>
      <c r="K8" s="14" t="s">
        <v>55</v>
      </c>
      <c r="L8" s="16" t="s">
        <v>56</v>
      </c>
      <c r="M8" s="16" t="s">
        <v>57</v>
      </c>
      <c r="N8" s="15" t="s">
        <v>71</v>
      </c>
      <c r="O8" s="15" t="s">
        <v>59</v>
      </c>
      <c r="P8" s="15" t="s">
        <v>60</v>
      </c>
      <c r="Q8" s="16" t="s">
        <v>51</v>
      </c>
      <c r="R8" s="16" t="s">
        <v>61</v>
      </c>
      <c r="S8" s="14" t="s">
        <v>62</v>
      </c>
      <c r="T8" s="15" t="s">
        <v>63</v>
      </c>
      <c r="U8" s="15" t="s">
        <v>72</v>
      </c>
      <c r="V8" s="17">
        <v>45483</v>
      </c>
      <c r="W8" s="16" t="s">
        <v>65</v>
      </c>
      <c r="X8" s="18" t="s">
        <v>66</v>
      </c>
      <c r="Y8" s="15">
        <f t="shared" si="0"/>
        <v>1</v>
      </c>
      <c r="Z8" s="14" t="s">
        <v>67</v>
      </c>
      <c r="AA8" s="18" t="s">
        <v>66</v>
      </c>
      <c r="AB8" s="15">
        <f t="shared" si="1"/>
        <v>1</v>
      </c>
      <c r="AC8" s="14" t="s">
        <v>67</v>
      </c>
      <c r="AD8" s="18" t="s">
        <v>66</v>
      </c>
      <c r="AE8" s="15">
        <f t="shared" si="2"/>
        <v>1</v>
      </c>
      <c r="AF8" s="14" t="s">
        <v>67</v>
      </c>
      <c r="AG8" s="15">
        <f t="shared" si="3"/>
        <v>1</v>
      </c>
      <c r="AH8" s="18" t="str">
        <f t="shared" si="4"/>
        <v>Bajo</v>
      </c>
      <c r="AI8" s="18" t="str">
        <f t="shared" si="5"/>
        <v>Público</v>
      </c>
      <c r="AJ8" s="18" t="str">
        <f t="shared" si="6"/>
        <v>I2</v>
      </c>
      <c r="AK8" s="18" t="str">
        <f t="shared" si="7"/>
        <v>D2</v>
      </c>
      <c r="AL8" s="15" t="s">
        <v>60</v>
      </c>
      <c r="AM8" s="15" t="s">
        <v>60</v>
      </c>
      <c r="AN8" s="20"/>
    </row>
    <row r="9" spans="1:40" ht="25.5" x14ac:dyDescent="0.25">
      <c r="A9" s="20"/>
      <c r="B9" s="13"/>
      <c r="C9" s="14" t="s">
        <v>73</v>
      </c>
      <c r="D9" s="14" t="s">
        <v>74</v>
      </c>
      <c r="E9" s="14" t="s">
        <v>50</v>
      </c>
      <c r="F9" s="14" t="s">
        <v>51</v>
      </c>
      <c r="G9" s="14" t="s">
        <v>52</v>
      </c>
      <c r="H9" s="15" t="s">
        <v>53</v>
      </c>
      <c r="I9" s="14" t="s">
        <v>70</v>
      </c>
      <c r="J9" s="15" t="s">
        <v>53</v>
      </c>
      <c r="K9" s="14" t="s">
        <v>55</v>
      </c>
      <c r="L9" s="16" t="s">
        <v>56</v>
      </c>
      <c r="M9" s="14" t="s">
        <v>57</v>
      </c>
      <c r="N9" s="15" t="s">
        <v>75</v>
      </c>
      <c r="O9" s="15" t="s">
        <v>59</v>
      </c>
      <c r="P9" s="15" t="s">
        <v>60</v>
      </c>
      <c r="Q9" s="16" t="s">
        <v>51</v>
      </c>
      <c r="R9" s="16" t="s">
        <v>61</v>
      </c>
      <c r="S9" s="14" t="s">
        <v>62</v>
      </c>
      <c r="T9" s="15" t="s">
        <v>63</v>
      </c>
      <c r="U9" s="15" t="s">
        <v>72</v>
      </c>
      <c r="V9" s="17">
        <v>45483</v>
      </c>
      <c r="W9" s="16" t="s">
        <v>65</v>
      </c>
      <c r="X9" s="18" t="s">
        <v>66</v>
      </c>
      <c r="Y9" s="15">
        <f t="shared" si="0"/>
        <v>1</v>
      </c>
      <c r="Z9" s="14" t="s">
        <v>67</v>
      </c>
      <c r="AA9" s="18" t="s">
        <v>66</v>
      </c>
      <c r="AB9" s="15">
        <f t="shared" si="1"/>
        <v>1</v>
      </c>
      <c r="AC9" s="14" t="s">
        <v>67</v>
      </c>
      <c r="AD9" s="18" t="s">
        <v>66</v>
      </c>
      <c r="AE9" s="15">
        <f t="shared" si="2"/>
        <v>1</v>
      </c>
      <c r="AF9" s="14" t="s">
        <v>67</v>
      </c>
      <c r="AG9" s="15">
        <f t="shared" si="3"/>
        <v>1</v>
      </c>
      <c r="AH9" s="18" t="str">
        <f t="shared" si="4"/>
        <v>Bajo</v>
      </c>
      <c r="AI9" s="18" t="str">
        <f t="shared" si="5"/>
        <v>Público</v>
      </c>
      <c r="AJ9" s="18" t="str">
        <f t="shared" si="6"/>
        <v>I2</v>
      </c>
      <c r="AK9" s="18" t="str">
        <f t="shared" si="7"/>
        <v>D2</v>
      </c>
      <c r="AL9" s="15" t="s">
        <v>60</v>
      </c>
      <c r="AM9" s="15" t="s">
        <v>60</v>
      </c>
      <c r="AN9" s="20"/>
    </row>
    <row r="10" spans="1:40" ht="49.5" customHeight="1" x14ac:dyDescent="0.25">
      <c r="A10" s="20"/>
      <c r="B10" s="13"/>
      <c r="C10" s="14" t="s">
        <v>76</v>
      </c>
      <c r="D10" s="14" t="s">
        <v>77</v>
      </c>
      <c r="E10" s="14" t="s">
        <v>50</v>
      </c>
      <c r="F10" s="14" t="s">
        <v>51</v>
      </c>
      <c r="G10" s="14" t="s">
        <v>52</v>
      </c>
      <c r="H10" s="15" t="s">
        <v>53</v>
      </c>
      <c r="I10" s="14" t="s">
        <v>70</v>
      </c>
      <c r="J10" s="15" t="s">
        <v>53</v>
      </c>
      <c r="K10" s="14" t="s">
        <v>55</v>
      </c>
      <c r="L10" s="16" t="s">
        <v>56</v>
      </c>
      <c r="M10" s="14" t="s">
        <v>57</v>
      </c>
      <c r="N10" s="15" t="s">
        <v>78</v>
      </c>
      <c r="O10" s="15" t="s">
        <v>59</v>
      </c>
      <c r="P10" s="15" t="s">
        <v>60</v>
      </c>
      <c r="Q10" s="16" t="s">
        <v>51</v>
      </c>
      <c r="R10" s="16" t="s">
        <v>61</v>
      </c>
      <c r="S10" s="14" t="s">
        <v>62</v>
      </c>
      <c r="T10" s="15" t="s">
        <v>63</v>
      </c>
      <c r="U10" s="15" t="s">
        <v>72</v>
      </c>
      <c r="V10" s="17">
        <v>45483</v>
      </c>
      <c r="W10" s="16" t="s">
        <v>65</v>
      </c>
      <c r="X10" s="18" t="s">
        <v>66</v>
      </c>
      <c r="Y10" s="15">
        <f t="shared" si="0"/>
        <v>1</v>
      </c>
      <c r="Z10" s="14" t="s">
        <v>67</v>
      </c>
      <c r="AA10" s="18" t="s">
        <v>66</v>
      </c>
      <c r="AB10" s="15">
        <f t="shared" si="1"/>
        <v>1</v>
      </c>
      <c r="AC10" s="14" t="s">
        <v>67</v>
      </c>
      <c r="AD10" s="18" t="s">
        <v>66</v>
      </c>
      <c r="AE10" s="15">
        <f t="shared" si="2"/>
        <v>1</v>
      </c>
      <c r="AF10" s="14" t="s">
        <v>67</v>
      </c>
      <c r="AG10" s="15">
        <f t="shared" si="3"/>
        <v>1</v>
      </c>
      <c r="AH10" s="18" t="str">
        <f t="shared" si="4"/>
        <v>Bajo</v>
      </c>
      <c r="AI10" s="18" t="str">
        <f t="shared" si="5"/>
        <v>Público</v>
      </c>
      <c r="AJ10" s="18" t="str">
        <f t="shared" si="6"/>
        <v>I2</v>
      </c>
      <c r="AK10" s="18" t="str">
        <f t="shared" si="7"/>
        <v>D2</v>
      </c>
      <c r="AL10" s="15" t="s">
        <v>60</v>
      </c>
      <c r="AM10" s="15" t="s">
        <v>60</v>
      </c>
      <c r="AN10" s="20"/>
    </row>
    <row r="11" spans="1:40" ht="49.5" customHeight="1" x14ac:dyDescent="0.25">
      <c r="A11" s="20"/>
      <c r="B11" s="13"/>
      <c r="C11" s="14" t="s">
        <v>79</v>
      </c>
      <c r="D11" s="14" t="s">
        <v>80</v>
      </c>
      <c r="E11" s="14" t="s">
        <v>50</v>
      </c>
      <c r="F11" s="14" t="s">
        <v>51</v>
      </c>
      <c r="G11" s="14" t="s">
        <v>52</v>
      </c>
      <c r="H11" s="15" t="s">
        <v>53</v>
      </c>
      <c r="I11" s="14" t="s">
        <v>70</v>
      </c>
      <c r="J11" s="15" t="s">
        <v>53</v>
      </c>
      <c r="K11" s="14" t="s">
        <v>55</v>
      </c>
      <c r="L11" s="16" t="s">
        <v>56</v>
      </c>
      <c r="M11" s="14" t="s">
        <v>57</v>
      </c>
      <c r="N11" s="15" t="s">
        <v>78</v>
      </c>
      <c r="O11" s="15" t="s">
        <v>59</v>
      </c>
      <c r="P11" s="15" t="s">
        <v>60</v>
      </c>
      <c r="Q11" s="16" t="s">
        <v>51</v>
      </c>
      <c r="R11" s="16" t="s">
        <v>61</v>
      </c>
      <c r="S11" s="14" t="s">
        <v>62</v>
      </c>
      <c r="T11" s="15" t="s">
        <v>63</v>
      </c>
      <c r="U11" s="15" t="s">
        <v>72</v>
      </c>
      <c r="V11" s="17">
        <v>45483</v>
      </c>
      <c r="W11" s="16" t="s">
        <v>65</v>
      </c>
      <c r="X11" s="18" t="s">
        <v>66</v>
      </c>
      <c r="Y11" s="15">
        <f t="shared" si="0"/>
        <v>1</v>
      </c>
      <c r="Z11" s="14" t="s">
        <v>67</v>
      </c>
      <c r="AA11" s="18" t="s">
        <v>66</v>
      </c>
      <c r="AB11" s="15">
        <f t="shared" si="1"/>
        <v>1</v>
      </c>
      <c r="AC11" s="14" t="s">
        <v>67</v>
      </c>
      <c r="AD11" s="18" t="s">
        <v>66</v>
      </c>
      <c r="AE11" s="15">
        <f t="shared" si="2"/>
        <v>1</v>
      </c>
      <c r="AF11" s="14" t="s">
        <v>67</v>
      </c>
      <c r="AG11" s="15">
        <f t="shared" si="3"/>
        <v>1</v>
      </c>
      <c r="AH11" s="18" t="str">
        <f t="shared" si="4"/>
        <v>Bajo</v>
      </c>
      <c r="AI11" s="18" t="str">
        <f t="shared" si="5"/>
        <v>Público</v>
      </c>
      <c r="AJ11" s="18" t="str">
        <f t="shared" si="6"/>
        <v>I2</v>
      </c>
      <c r="AK11" s="18" t="str">
        <f t="shared" si="7"/>
        <v>D2</v>
      </c>
      <c r="AL11" s="15" t="s">
        <v>60</v>
      </c>
      <c r="AM11" s="15" t="s">
        <v>60</v>
      </c>
      <c r="AN11" s="20"/>
    </row>
    <row r="12" spans="1:40" ht="49.5" customHeight="1" x14ac:dyDescent="0.25">
      <c r="A12" s="20"/>
      <c r="B12" s="13"/>
      <c r="C12" s="14" t="s">
        <v>81</v>
      </c>
      <c r="D12" s="14" t="s">
        <v>82</v>
      </c>
      <c r="E12" s="14" t="s">
        <v>50</v>
      </c>
      <c r="F12" s="14" t="s">
        <v>51</v>
      </c>
      <c r="G12" s="14" t="s">
        <v>52</v>
      </c>
      <c r="H12" s="15" t="s">
        <v>53</v>
      </c>
      <c r="I12" s="14" t="s">
        <v>54</v>
      </c>
      <c r="J12" s="15" t="s">
        <v>53</v>
      </c>
      <c r="K12" s="14" t="s">
        <v>55</v>
      </c>
      <c r="L12" s="16" t="s">
        <v>56</v>
      </c>
      <c r="M12" s="14" t="s">
        <v>57</v>
      </c>
      <c r="N12" s="15" t="s">
        <v>58</v>
      </c>
      <c r="O12" s="15" t="s">
        <v>59</v>
      </c>
      <c r="P12" s="15" t="s">
        <v>60</v>
      </c>
      <c r="Q12" s="16" t="s">
        <v>51</v>
      </c>
      <c r="R12" s="16" t="s">
        <v>61</v>
      </c>
      <c r="S12" s="14" t="s">
        <v>62</v>
      </c>
      <c r="T12" s="15" t="s">
        <v>63</v>
      </c>
      <c r="U12" s="15" t="s">
        <v>72</v>
      </c>
      <c r="V12" s="17">
        <v>45483</v>
      </c>
      <c r="W12" s="16" t="s">
        <v>65</v>
      </c>
      <c r="X12" s="18" t="s">
        <v>66</v>
      </c>
      <c r="Y12" s="15">
        <f t="shared" si="0"/>
        <v>1</v>
      </c>
      <c r="Z12" s="14" t="s">
        <v>67</v>
      </c>
      <c r="AA12" s="18" t="s">
        <v>66</v>
      </c>
      <c r="AB12" s="15">
        <f t="shared" si="1"/>
        <v>1</v>
      </c>
      <c r="AC12" s="14" t="s">
        <v>67</v>
      </c>
      <c r="AD12" s="18" t="s">
        <v>66</v>
      </c>
      <c r="AE12" s="15">
        <f t="shared" si="2"/>
        <v>1</v>
      </c>
      <c r="AF12" s="14" t="s">
        <v>67</v>
      </c>
      <c r="AG12" s="15">
        <f t="shared" si="3"/>
        <v>1</v>
      </c>
      <c r="AH12" s="18" t="str">
        <f t="shared" si="4"/>
        <v>Bajo</v>
      </c>
      <c r="AI12" s="18" t="str">
        <f t="shared" si="5"/>
        <v>Público</v>
      </c>
      <c r="AJ12" s="18" t="str">
        <f t="shared" si="6"/>
        <v>I2</v>
      </c>
      <c r="AK12" s="18" t="str">
        <f t="shared" si="7"/>
        <v>D2</v>
      </c>
      <c r="AL12" s="15" t="s">
        <v>60</v>
      </c>
      <c r="AM12" s="15" t="s">
        <v>60</v>
      </c>
      <c r="AN12" s="20"/>
    </row>
    <row r="13" spans="1:40" ht="49.5" customHeight="1" x14ac:dyDescent="0.25">
      <c r="A13" s="20"/>
      <c r="B13" s="13"/>
      <c r="C13" s="14" t="s">
        <v>83</v>
      </c>
      <c r="D13" s="14" t="s">
        <v>84</v>
      </c>
      <c r="E13" s="14" t="s">
        <v>50</v>
      </c>
      <c r="F13" s="14" t="s">
        <v>51</v>
      </c>
      <c r="G13" s="14" t="s">
        <v>52</v>
      </c>
      <c r="H13" s="15" t="s">
        <v>53</v>
      </c>
      <c r="I13" s="14" t="s">
        <v>54</v>
      </c>
      <c r="J13" s="15" t="s">
        <v>53</v>
      </c>
      <c r="K13" s="14" t="s">
        <v>55</v>
      </c>
      <c r="L13" s="16" t="s">
        <v>56</v>
      </c>
      <c r="M13" s="14" t="s">
        <v>57</v>
      </c>
      <c r="N13" s="15" t="s">
        <v>58</v>
      </c>
      <c r="O13" s="15" t="s">
        <v>59</v>
      </c>
      <c r="P13" s="15" t="s">
        <v>60</v>
      </c>
      <c r="Q13" s="16" t="s">
        <v>51</v>
      </c>
      <c r="R13" s="16" t="s">
        <v>61</v>
      </c>
      <c r="S13" s="14" t="s">
        <v>62</v>
      </c>
      <c r="T13" s="15" t="s">
        <v>63</v>
      </c>
      <c r="U13" s="15" t="s">
        <v>72</v>
      </c>
      <c r="V13" s="17">
        <v>45483</v>
      </c>
      <c r="W13" s="16" t="s">
        <v>65</v>
      </c>
      <c r="X13" s="18" t="s">
        <v>66</v>
      </c>
      <c r="Y13" s="15">
        <f t="shared" si="0"/>
        <v>1</v>
      </c>
      <c r="Z13" s="14" t="s">
        <v>67</v>
      </c>
      <c r="AA13" s="18" t="s">
        <v>66</v>
      </c>
      <c r="AB13" s="15">
        <f t="shared" si="1"/>
        <v>1</v>
      </c>
      <c r="AC13" s="14" t="s">
        <v>67</v>
      </c>
      <c r="AD13" s="18" t="s">
        <v>66</v>
      </c>
      <c r="AE13" s="15">
        <f t="shared" si="2"/>
        <v>1</v>
      </c>
      <c r="AF13" s="14" t="s">
        <v>67</v>
      </c>
      <c r="AG13" s="15">
        <f t="shared" si="3"/>
        <v>1</v>
      </c>
      <c r="AH13" s="18" t="str">
        <f t="shared" si="4"/>
        <v>Bajo</v>
      </c>
      <c r="AI13" s="18" t="str">
        <f t="shared" si="5"/>
        <v>Público</v>
      </c>
      <c r="AJ13" s="18" t="str">
        <f t="shared" si="6"/>
        <v>I2</v>
      </c>
      <c r="AK13" s="18" t="str">
        <f t="shared" si="7"/>
        <v>D2</v>
      </c>
      <c r="AL13" s="15" t="s">
        <v>60</v>
      </c>
      <c r="AM13" s="15" t="s">
        <v>60</v>
      </c>
      <c r="AN13" s="20"/>
    </row>
    <row r="14" spans="1:40" ht="91.5" customHeight="1" x14ac:dyDescent="0.25">
      <c r="A14" s="20"/>
      <c r="B14" s="13"/>
      <c r="C14" s="14" t="s">
        <v>85</v>
      </c>
      <c r="D14" s="14" t="s">
        <v>86</v>
      </c>
      <c r="E14" s="14" t="s">
        <v>50</v>
      </c>
      <c r="F14" s="14" t="s">
        <v>51</v>
      </c>
      <c r="G14" s="14" t="s">
        <v>52</v>
      </c>
      <c r="H14" s="15" t="s">
        <v>53</v>
      </c>
      <c r="I14" s="14" t="s">
        <v>54</v>
      </c>
      <c r="J14" s="15" t="s">
        <v>53</v>
      </c>
      <c r="K14" s="14" t="s">
        <v>55</v>
      </c>
      <c r="L14" s="16" t="s">
        <v>56</v>
      </c>
      <c r="M14" s="14" t="s">
        <v>57</v>
      </c>
      <c r="N14" s="15" t="s">
        <v>87</v>
      </c>
      <c r="O14" s="15" t="s">
        <v>59</v>
      </c>
      <c r="P14" s="15" t="s">
        <v>60</v>
      </c>
      <c r="Q14" s="16" t="s">
        <v>51</v>
      </c>
      <c r="R14" s="16" t="s">
        <v>61</v>
      </c>
      <c r="S14" s="14" t="s">
        <v>62</v>
      </c>
      <c r="T14" s="15" t="s">
        <v>63</v>
      </c>
      <c r="U14" s="15" t="s">
        <v>72</v>
      </c>
      <c r="V14" s="17">
        <v>45483</v>
      </c>
      <c r="W14" s="16" t="s">
        <v>65</v>
      </c>
      <c r="X14" s="18" t="s">
        <v>66</v>
      </c>
      <c r="Y14" s="15">
        <f t="shared" si="0"/>
        <v>1</v>
      </c>
      <c r="Z14" s="14" t="s">
        <v>67</v>
      </c>
      <c r="AA14" s="18" t="s">
        <v>66</v>
      </c>
      <c r="AB14" s="15">
        <f t="shared" si="1"/>
        <v>1</v>
      </c>
      <c r="AC14" s="14" t="s">
        <v>67</v>
      </c>
      <c r="AD14" s="18" t="s">
        <v>66</v>
      </c>
      <c r="AE14" s="15">
        <f t="shared" si="2"/>
        <v>1</v>
      </c>
      <c r="AF14" s="14" t="s">
        <v>67</v>
      </c>
      <c r="AG14" s="15">
        <f t="shared" si="3"/>
        <v>1</v>
      </c>
      <c r="AH14" s="18" t="str">
        <f t="shared" si="4"/>
        <v>Bajo</v>
      </c>
      <c r="AI14" s="18" t="str">
        <f t="shared" si="5"/>
        <v>Público</v>
      </c>
      <c r="AJ14" s="18" t="str">
        <f t="shared" si="6"/>
        <v>I2</v>
      </c>
      <c r="AK14" s="18" t="str">
        <f t="shared" si="7"/>
        <v>D2</v>
      </c>
      <c r="AL14" s="15" t="s">
        <v>60</v>
      </c>
      <c r="AM14" s="15" t="s">
        <v>60</v>
      </c>
      <c r="AN14" s="20"/>
    </row>
    <row r="15" spans="1:40" ht="49.5" customHeight="1" x14ac:dyDescent="0.25">
      <c r="A15" s="20"/>
      <c r="B15" s="13"/>
      <c r="C15" s="14" t="s">
        <v>88</v>
      </c>
      <c r="D15" s="14" t="s">
        <v>89</v>
      </c>
      <c r="E15" s="14" t="s">
        <v>50</v>
      </c>
      <c r="F15" s="14" t="s">
        <v>51</v>
      </c>
      <c r="G15" s="14" t="s">
        <v>52</v>
      </c>
      <c r="H15" s="15" t="s">
        <v>53</v>
      </c>
      <c r="I15" s="14" t="s">
        <v>54</v>
      </c>
      <c r="J15" s="15" t="s">
        <v>53</v>
      </c>
      <c r="K15" s="14" t="s">
        <v>55</v>
      </c>
      <c r="L15" s="16" t="s">
        <v>56</v>
      </c>
      <c r="M15" s="14" t="s">
        <v>57</v>
      </c>
      <c r="N15" s="15" t="s">
        <v>90</v>
      </c>
      <c r="O15" s="15" t="s">
        <v>59</v>
      </c>
      <c r="P15" s="15" t="s">
        <v>60</v>
      </c>
      <c r="Q15" s="16" t="s">
        <v>51</v>
      </c>
      <c r="R15" s="16" t="s">
        <v>61</v>
      </c>
      <c r="S15" s="14" t="s">
        <v>62</v>
      </c>
      <c r="T15" s="15" t="s">
        <v>63</v>
      </c>
      <c r="U15" s="15" t="s">
        <v>72</v>
      </c>
      <c r="V15" s="17">
        <v>45483</v>
      </c>
      <c r="W15" s="16" t="s">
        <v>65</v>
      </c>
      <c r="X15" s="18" t="s">
        <v>91</v>
      </c>
      <c r="Y15" s="15">
        <f t="shared" si="0"/>
        <v>2</v>
      </c>
      <c r="Z15" s="14" t="s">
        <v>92</v>
      </c>
      <c r="AA15" s="18" t="s">
        <v>66</v>
      </c>
      <c r="AB15" s="15">
        <f t="shared" si="1"/>
        <v>1</v>
      </c>
      <c r="AC15" s="14" t="s">
        <v>67</v>
      </c>
      <c r="AD15" s="18" t="s">
        <v>66</v>
      </c>
      <c r="AE15" s="15">
        <f t="shared" si="2"/>
        <v>1</v>
      </c>
      <c r="AF15" s="14" t="s">
        <v>67</v>
      </c>
      <c r="AG15" s="15">
        <f t="shared" si="3"/>
        <v>2</v>
      </c>
      <c r="AH15" s="18" t="str">
        <f t="shared" si="4"/>
        <v>Medio</v>
      </c>
      <c r="AI15" s="18" t="str">
        <f t="shared" si="5"/>
        <v>Público Clasificado</v>
      </c>
      <c r="AJ15" s="18" t="str">
        <f t="shared" si="6"/>
        <v>I2</v>
      </c>
      <c r="AK15" s="18" t="str">
        <f t="shared" si="7"/>
        <v>D2</v>
      </c>
      <c r="AL15" s="15" t="s">
        <v>60</v>
      </c>
      <c r="AM15" s="15" t="s">
        <v>60</v>
      </c>
      <c r="AN15" s="20"/>
    </row>
    <row r="16" spans="1:40" ht="49.5" customHeight="1" x14ac:dyDescent="0.25">
      <c r="A16" s="20"/>
      <c r="B16" s="13"/>
      <c r="C16" s="14" t="s">
        <v>93</v>
      </c>
      <c r="D16" s="14" t="s">
        <v>94</v>
      </c>
      <c r="E16" s="14" t="s">
        <v>50</v>
      </c>
      <c r="F16" s="14" t="s">
        <v>51</v>
      </c>
      <c r="G16" s="14" t="s">
        <v>52</v>
      </c>
      <c r="H16" s="15" t="s">
        <v>53</v>
      </c>
      <c r="I16" s="14" t="s">
        <v>54</v>
      </c>
      <c r="J16" s="15" t="s">
        <v>53</v>
      </c>
      <c r="K16" s="14" t="s">
        <v>55</v>
      </c>
      <c r="L16" s="16" t="s">
        <v>56</v>
      </c>
      <c r="M16" s="14" t="s">
        <v>57</v>
      </c>
      <c r="N16" s="15" t="s">
        <v>87</v>
      </c>
      <c r="O16" s="15" t="s">
        <v>59</v>
      </c>
      <c r="P16" s="15" t="s">
        <v>60</v>
      </c>
      <c r="Q16" s="16" t="s">
        <v>51</v>
      </c>
      <c r="R16" s="16" t="s">
        <v>61</v>
      </c>
      <c r="S16" s="14" t="s">
        <v>62</v>
      </c>
      <c r="T16" s="15" t="s">
        <v>63</v>
      </c>
      <c r="U16" s="15" t="s">
        <v>72</v>
      </c>
      <c r="V16" s="17">
        <v>45483</v>
      </c>
      <c r="W16" s="16" t="s">
        <v>65</v>
      </c>
      <c r="X16" s="18" t="s">
        <v>91</v>
      </c>
      <c r="Y16" s="15">
        <f t="shared" si="0"/>
        <v>2</v>
      </c>
      <c r="Z16" s="14" t="s">
        <v>92</v>
      </c>
      <c r="AA16" s="18" t="s">
        <v>66</v>
      </c>
      <c r="AB16" s="15">
        <f t="shared" si="1"/>
        <v>1</v>
      </c>
      <c r="AC16" s="14" t="s">
        <v>67</v>
      </c>
      <c r="AD16" s="18" t="s">
        <v>66</v>
      </c>
      <c r="AE16" s="15">
        <f t="shared" si="2"/>
        <v>1</v>
      </c>
      <c r="AF16" s="14" t="s">
        <v>67</v>
      </c>
      <c r="AG16" s="15">
        <f t="shared" si="3"/>
        <v>2</v>
      </c>
      <c r="AH16" s="18" t="str">
        <f t="shared" si="4"/>
        <v>Medio</v>
      </c>
      <c r="AI16" s="18" t="str">
        <f t="shared" si="5"/>
        <v>Público Clasificado</v>
      </c>
      <c r="AJ16" s="18" t="str">
        <f t="shared" si="6"/>
        <v>I2</v>
      </c>
      <c r="AK16" s="18" t="str">
        <f t="shared" si="7"/>
        <v>D2</v>
      </c>
      <c r="AL16" s="15" t="s">
        <v>60</v>
      </c>
      <c r="AM16" s="15" t="s">
        <v>60</v>
      </c>
      <c r="AN16" s="20"/>
    </row>
    <row r="17" spans="1:40" ht="49.5" customHeight="1" x14ac:dyDescent="0.25">
      <c r="A17" s="20"/>
      <c r="B17" s="13"/>
      <c r="C17" s="14" t="s">
        <v>95</v>
      </c>
      <c r="D17" s="14" t="s">
        <v>96</v>
      </c>
      <c r="E17" s="14" t="s">
        <v>50</v>
      </c>
      <c r="F17" s="14" t="s">
        <v>51</v>
      </c>
      <c r="G17" s="14" t="s">
        <v>52</v>
      </c>
      <c r="H17" s="15" t="s">
        <v>53</v>
      </c>
      <c r="I17" s="14" t="s">
        <v>54</v>
      </c>
      <c r="J17" s="15" t="s">
        <v>53</v>
      </c>
      <c r="K17" s="14" t="s">
        <v>55</v>
      </c>
      <c r="L17" s="16" t="s">
        <v>56</v>
      </c>
      <c r="M17" s="14" t="s">
        <v>57</v>
      </c>
      <c r="N17" s="15" t="s">
        <v>58</v>
      </c>
      <c r="O17" s="15" t="s">
        <v>59</v>
      </c>
      <c r="P17" s="15" t="s">
        <v>60</v>
      </c>
      <c r="Q17" s="16" t="s">
        <v>51</v>
      </c>
      <c r="R17" s="16" t="s">
        <v>61</v>
      </c>
      <c r="S17" s="14" t="s">
        <v>62</v>
      </c>
      <c r="T17" s="15" t="s">
        <v>63</v>
      </c>
      <c r="U17" s="15" t="s">
        <v>72</v>
      </c>
      <c r="V17" s="17">
        <v>45483</v>
      </c>
      <c r="W17" s="16" t="s">
        <v>65</v>
      </c>
      <c r="X17" s="18" t="s">
        <v>66</v>
      </c>
      <c r="Y17" s="15">
        <f t="shared" si="0"/>
        <v>1</v>
      </c>
      <c r="Z17" s="14" t="s">
        <v>67</v>
      </c>
      <c r="AA17" s="18" t="s">
        <v>66</v>
      </c>
      <c r="AB17" s="15">
        <f t="shared" si="1"/>
        <v>1</v>
      </c>
      <c r="AC17" s="14" t="s">
        <v>67</v>
      </c>
      <c r="AD17" s="18" t="s">
        <v>66</v>
      </c>
      <c r="AE17" s="15">
        <f t="shared" si="2"/>
        <v>1</v>
      </c>
      <c r="AF17" s="14" t="s">
        <v>67</v>
      </c>
      <c r="AG17" s="15">
        <f t="shared" si="3"/>
        <v>1</v>
      </c>
      <c r="AH17" s="18" t="str">
        <f t="shared" si="4"/>
        <v>Bajo</v>
      </c>
      <c r="AI17" s="18" t="str">
        <f t="shared" si="5"/>
        <v>Público</v>
      </c>
      <c r="AJ17" s="18" t="str">
        <f t="shared" si="6"/>
        <v>I2</v>
      </c>
      <c r="AK17" s="18" t="str">
        <f t="shared" si="7"/>
        <v>D2</v>
      </c>
      <c r="AL17" s="15" t="s">
        <v>60</v>
      </c>
      <c r="AM17" s="15" t="s">
        <v>60</v>
      </c>
      <c r="AN17" s="20"/>
    </row>
    <row r="18" spans="1:40" ht="49.5" customHeight="1" x14ac:dyDescent="0.25">
      <c r="A18" s="20"/>
      <c r="B18" s="13"/>
      <c r="C18" s="14" t="s">
        <v>97</v>
      </c>
      <c r="D18" s="14" t="s">
        <v>98</v>
      </c>
      <c r="E18" s="14" t="s">
        <v>50</v>
      </c>
      <c r="F18" s="14" t="s">
        <v>51</v>
      </c>
      <c r="G18" s="14" t="s">
        <v>52</v>
      </c>
      <c r="H18" s="15" t="s">
        <v>53</v>
      </c>
      <c r="I18" s="14" t="s">
        <v>54</v>
      </c>
      <c r="J18" s="15" t="s">
        <v>53</v>
      </c>
      <c r="K18" s="14" t="s">
        <v>55</v>
      </c>
      <c r="L18" s="16" t="s">
        <v>56</v>
      </c>
      <c r="M18" s="14" t="s">
        <v>57</v>
      </c>
      <c r="N18" s="15" t="s">
        <v>87</v>
      </c>
      <c r="O18" s="15" t="s">
        <v>59</v>
      </c>
      <c r="P18" s="15" t="s">
        <v>60</v>
      </c>
      <c r="Q18" s="16" t="s">
        <v>51</v>
      </c>
      <c r="R18" s="16" t="s">
        <v>61</v>
      </c>
      <c r="S18" s="14" t="s">
        <v>62</v>
      </c>
      <c r="T18" s="15" t="s">
        <v>63</v>
      </c>
      <c r="U18" s="15" t="s">
        <v>72</v>
      </c>
      <c r="V18" s="17">
        <v>45483</v>
      </c>
      <c r="W18" s="16" t="s">
        <v>65</v>
      </c>
      <c r="X18" s="18" t="s">
        <v>66</v>
      </c>
      <c r="Y18" s="15">
        <f t="shared" si="0"/>
        <v>1</v>
      </c>
      <c r="Z18" s="14" t="s">
        <v>67</v>
      </c>
      <c r="AA18" s="18" t="s">
        <v>66</v>
      </c>
      <c r="AB18" s="15">
        <f t="shared" si="1"/>
        <v>1</v>
      </c>
      <c r="AC18" s="14" t="s">
        <v>67</v>
      </c>
      <c r="AD18" s="18" t="s">
        <v>66</v>
      </c>
      <c r="AE18" s="15">
        <f t="shared" si="2"/>
        <v>1</v>
      </c>
      <c r="AF18" s="14" t="s">
        <v>67</v>
      </c>
      <c r="AG18" s="15">
        <f t="shared" si="3"/>
        <v>1</v>
      </c>
      <c r="AH18" s="18" t="str">
        <f t="shared" si="4"/>
        <v>Bajo</v>
      </c>
      <c r="AI18" s="18" t="str">
        <f t="shared" si="5"/>
        <v>Público</v>
      </c>
      <c r="AJ18" s="18" t="str">
        <f t="shared" si="6"/>
        <v>I2</v>
      </c>
      <c r="AK18" s="18" t="str">
        <f t="shared" si="7"/>
        <v>D2</v>
      </c>
      <c r="AL18" s="15" t="s">
        <v>60</v>
      </c>
      <c r="AM18" s="15" t="s">
        <v>60</v>
      </c>
      <c r="AN18" s="20"/>
    </row>
    <row r="19" spans="1:40" ht="49.5" customHeight="1" x14ac:dyDescent="0.25">
      <c r="A19" s="20"/>
      <c r="B19" s="13"/>
      <c r="C19" s="14" t="s">
        <v>99</v>
      </c>
      <c r="D19" s="14" t="s">
        <v>100</v>
      </c>
      <c r="E19" s="14" t="s">
        <v>50</v>
      </c>
      <c r="F19" s="14" t="s">
        <v>51</v>
      </c>
      <c r="G19" s="14" t="s">
        <v>52</v>
      </c>
      <c r="H19" s="15" t="s">
        <v>53</v>
      </c>
      <c r="I19" s="14" t="s">
        <v>54</v>
      </c>
      <c r="J19" s="15" t="s">
        <v>53</v>
      </c>
      <c r="K19" s="14" t="s">
        <v>55</v>
      </c>
      <c r="L19" s="16" t="s">
        <v>56</v>
      </c>
      <c r="M19" s="14" t="s">
        <v>57</v>
      </c>
      <c r="N19" s="15" t="s">
        <v>101</v>
      </c>
      <c r="O19" s="15" t="s">
        <v>59</v>
      </c>
      <c r="P19" s="15" t="s">
        <v>60</v>
      </c>
      <c r="Q19" s="16" t="s">
        <v>51</v>
      </c>
      <c r="R19" s="16" t="s">
        <v>61</v>
      </c>
      <c r="S19" s="14" t="s">
        <v>102</v>
      </c>
      <c r="T19" s="15" t="s">
        <v>64</v>
      </c>
      <c r="U19" s="15" t="s">
        <v>63</v>
      </c>
      <c r="V19" s="17">
        <v>45483</v>
      </c>
      <c r="W19" s="16" t="s">
        <v>65</v>
      </c>
      <c r="X19" s="18" t="s">
        <v>66</v>
      </c>
      <c r="Y19" s="15">
        <f t="shared" si="0"/>
        <v>1</v>
      </c>
      <c r="Z19" s="14" t="s">
        <v>67</v>
      </c>
      <c r="AA19" s="18" t="s">
        <v>66</v>
      </c>
      <c r="AB19" s="15">
        <f t="shared" si="1"/>
        <v>1</v>
      </c>
      <c r="AC19" s="14" t="s">
        <v>67</v>
      </c>
      <c r="AD19" s="18" t="s">
        <v>66</v>
      </c>
      <c r="AE19" s="15">
        <f t="shared" si="2"/>
        <v>1</v>
      </c>
      <c r="AF19" s="14" t="s">
        <v>67</v>
      </c>
      <c r="AG19" s="15">
        <f t="shared" si="3"/>
        <v>1</v>
      </c>
      <c r="AH19" s="18" t="str">
        <f t="shared" si="4"/>
        <v>Bajo</v>
      </c>
      <c r="AI19" s="18" t="str">
        <f t="shared" si="5"/>
        <v>Público</v>
      </c>
      <c r="AJ19" s="18" t="str">
        <f t="shared" si="6"/>
        <v>I2</v>
      </c>
      <c r="AK19" s="18" t="str">
        <f t="shared" si="7"/>
        <v>D2</v>
      </c>
      <c r="AL19" s="15" t="s">
        <v>60</v>
      </c>
      <c r="AM19" s="15" t="s">
        <v>60</v>
      </c>
      <c r="AN19" s="20"/>
    </row>
    <row r="20" spans="1:40" ht="49.5" customHeight="1" x14ac:dyDescent="0.25">
      <c r="A20" s="20"/>
      <c r="B20" s="13"/>
      <c r="C20" s="14" t="s">
        <v>103</v>
      </c>
      <c r="D20" s="14" t="s">
        <v>104</v>
      </c>
      <c r="E20" s="14" t="s">
        <v>50</v>
      </c>
      <c r="F20" s="14" t="s">
        <v>51</v>
      </c>
      <c r="G20" s="14" t="s">
        <v>52</v>
      </c>
      <c r="H20" s="15" t="s">
        <v>53</v>
      </c>
      <c r="I20" s="14" t="s">
        <v>54</v>
      </c>
      <c r="J20" s="15" t="s">
        <v>53</v>
      </c>
      <c r="K20" s="14" t="s">
        <v>55</v>
      </c>
      <c r="L20" s="16" t="s">
        <v>56</v>
      </c>
      <c r="M20" s="14" t="s">
        <v>57</v>
      </c>
      <c r="N20" s="15" t="s">
        <v>75</v>
      </c>
      <c r="O20" s="15" t="s">
        <v>59</v>
      </c>
      <c r="P20" s="15" t="s">
        <v>60</v>
      </c>
      <c r="Q20" s="16" t="s">
        <v>51</v>
      </c>
      <c r="R20" s="16" t="s">
        <v>61</v>
      </c>
      <c r="S20" s="14" t="s">
        <v>102</v>
      </c>
      <c r="T20" s="15" t="s">
        <v>64</v>
      </c>
      <c r="U20" s="15" t="s">
        <v>63</v>
      </c>
      <c r="V20" s="17">
        <v>45483</v>
      </c>
      <c r="W20" s="16" t="s">
        <v>65</v>
      </c>
      <c r="X20" s="18" t="s">
        <v>66</v>
      </c>
      <c r="Y20" s="15">
        <f t="shared" si="0"/>
        <v>1</v>
      </c>
      <c r="Z20" s="14" t="s">
        <v>67</v>
      </c>
      <c r="AA20" s="18" t="s">
        <v>66</v>
      </c>
      <c r="AB20" s="15">
        <f t="shared" si="1"/>
        <v>1</v>
      </c>
      <c r="AC20" s="14" t="s">
        <v>67</v>
      </c>
      <c r="AD20" s="18" t="s">
        <v>66</v>
      </c>
      <c r="AE20" s="15">
        <f t="shared" si="2"/>
        <v>1</v>
      </c>
      <c r="AF20" s="14" t="s">
        <v>67</v>
      </c>
      <c r="AG20" s="15">
        <f t="shared" si="3"/>
        <v>1</v>
      </c>
      <c r="AH20" s="18" t="str">
        <f t="shared" si="4"/>
        <v>Bajo</v>
      </c>
      <c r="AI20" s="18" t="str">
        <f t="shared" si="5"/>
        <v>Público</v>
      </c>
      <c r="AJ20" s="18" t="str">
        <f t="shared" si="6"/>
        <v>I2</v>
      </c>
      <c r="AK20" s="18" t="str">
        <f t="shared" si="7"/>
        <v>D2</v>
      </c>
      <c r="AL20" s="15" t="s">
        <v>60</v>
      </c>
      <c r="AM20" s="15" t="s">
        <v>60</v>
      </c>
      <c r="AN20" s="20"/>
    </row>
    <row r="21" spans="1:40" ht="49.5" customHeight="1" x14ac:dyDescent="0.25">
      <c r="A21" s="20"/>
      <c r="B21" s="13"/>
      <c r="C21" s="14" t="s">
        <v>105</v>
      </c>
      <c r="D21" s="14" t="s">
        <v>106</v>
      </c>
      <c r="E21" s="14" t="s">
        <v>50</v>
      </c>
      <c r="F21" s="14" t="s">
        <v>51</v>
      </c>
      <c r="G21" s="14" t="s">
        <v>52</v>
      </c>
      <c r="H21" s="15" t="s">
        <v>53</v>
      </c>
      <c r="I21" s="14" t="s">
        <v>54</v>
      </c>
      <c r="J21" s="15" t="s">
        <v>53</v>
      </c>
      <c r="K21" s="14" t="s">
        <v>55</v>
      </c>
      <c r="L21" s="16" t="s">
        <v>56</v>
      </c>
      <c r="M21" s="14" t="s">
        <v>57</v>
      </c>
      <c r="N21" s="15" t="s">
        <v>75</v>
      </c>
      <c r="O21" s="15" t="s">
        <v>59</v>
      </c>
      <c r="P21" s="15" t="s">
        <v>60</v>
      </c>
      <c r="Q21" s="16" t="s">
        <v>51</v>
      </c>
      <c r="R21" s="16" t="s">
        <v>61</v>
      </c>
      <c r="S21" s="14" t="s">
        <v>102</v>
      </c>
      <c r="T21" s="15" t="s">
        <v>64</v>
      </c>
      <c r="U21" s="15" t="s">
        <v>63</v>
      </c>
      <c r="V21" s="17">
        <v>45483</v>
      </c>
      <c r="W21" s="16" t="s">
        <v>65</v>
      </c>
      <c r="X21" s="18" t="s">
        <v>91</v>
      </c>
      <c r="Y21" s="15">
        <f t="shared" si="0"/>
        <v>2</v>
      </c>
      <c r="Z21" s="14" t="s">
        <v>107</v>
      </c>
      <c r="AA21" s="18" t="s">
        <v>66</v>
      </c>
      <c r="AB21" s="15">
        <f t="shared" si="1"/>
        <v>1</v>
      </c>
      <c r="AC21" s="14" t="s">
        <v>67</v>
      </c>
      <c r="AD21" s="18" t="s">
        <v>66</v>
      </c>
      <c r="AE21" s="15">
        <f t="shared" si="2"/>
        <v>1</v>
      </c>
      <c r="AF21" s="14" t="s">
        <v>67</v>
      </c>
      <c r="AG21" s="15">
        <f t="shared" si="3"/>
        <v>2</v>
      </c>
      <c r="AH21" s="18" t="str">
        <f t="shared" si="4"/>
        <v>Medio</v>
      </c>
      <c r="AI21" s="18" t="str">
        <f t="shared" si="5"/>
        <v>Público Clasificado</v>
      </c>
      <c r="AJ21" s="18" t="str">
        <f t="shared" si="6"/>
        <v>I2</v>
      </c>
      <c r="AK21" s="18" t="str">
        <f t="shared" si="7"/>
        <v>D2</v>
      </c>
      <c r="AL21" s="15" t="s">
        <v>60</v>
      </c>
      <c r="AM21" s="15" t="s">
        <v>60</v>
      </c>
      <c r="AN21" s="20"/>
    </row>
    <row r="22" spans="1:40" ht="49.5" customHeight="1" x14ac:dyDescent="0.25">
      <c r="A22" s="20"/>
      <c r="B22" s="13"/>
      <c r="C22" s="14" t="s">
        <v>108</v>
      </c>
      <c r="D22" s="14" t="s">
        <v>109</v>
      </c>
      <c r="E22" s="14" t="s">
        <v>50</v>
      </c>
      <c r="F22" s="14" t="s">
        <v>51</v>
      </c>
      <c r="G22" s="14" t="s">
        <v>52</v>
      </c>
      <c r="H22" s="15" t="s">
        <v>53</v>
      </c>
      <c r="I22" s="14" t="s">
        <v>54</v>
      </c>
      <c r="J22" s="15" t="s">
        <v>53</v>
      </c>
      <c r="K22" s="14" t="s">
        <v>55</v>
      </c>
      <c r="L22" s="16" t="s">
        <v>56</v>
      </c>
      <c r="M22" s="14" t="s">
        <v>57</v>
      </c>
      <c r="N22" s="15" t="s">
        <v>110</v>
      </c>
      <c r="O22" s="15" t="s">
        <v>59</v>
      </c>
      <c r="P22" s="15" t="s">
        <v>60</v>
      </c>
      <c r="Q22" s="16" t="s">
        <v>51</v>
      </c>
      <c r="R22" s="16" t="s">
        <v>61</v>
      </c>
      <c r="S22" s="14" t="s">
        <v>62</v>
      </c>
      <c r="T22" s="15" t="s">
        <v>63</v>
      </c>
      <c r="U22" s="15" t="s">
        <v>72</v>
      </c>
      <c r="V22" s="17">
        <v>45483</v>
      </c>
      <c r="W22" s="16" t="s">
        <v>65</v>
      </c>
      <c r="X22" s="18" t="s">
        <v>66</v>
      </c>
      <c r="Y22" s="15">
        <f t="shared" si="0"/>
        <v>1</v>
      </c>
      <c r="Z22" s="14" t="s">
        <v>67</v>
      </c>
      <c r="AA22" s="18" t="s">
        <v>66</v>
      </c>
      <c r="AB22" s="15">
        <f t="shared" si="1"/>
        <v>1</v>
      </c>
      <c r="AC22" s="14" t="s">
        <v>67</v>
      </c>
      <c r="AD22" s="18" t="s">
        <v>66</v>
      </c>
      <c r="AE22" s="15">
        <f t="shared" si="2"/>
        <v>1</v>
      </c>
      <c r="AF22" s="14" t="s">
        <v>67</v>
      </c>
      <c r="AG22" s="15">
        <f t="shared" si="3"/>
        <v>1</v>
      </c>
      <c r="AH22" s="18" t="str">
        <f t="shared" si="4"/>
        <v>Bajo</v>
      </c>
      <c r="AI22" s="18" t="str">
        <f t="shared" si="5"/>
        <v>Público</v>
      </c>
      <c r="AJ22" s="18" t="str">
        <f t="shared" si="6"/>
        <v>I2</v>
      </c>
      <c r="AK22" s="18" t="str">
        <f t="shared" si="7"/>
        <v>D2</v>
      </c>
      <c r="AL22" s="15" t="s">
        <v>60</v>
      </c>
      <c r="AM22" s="15" t="s">
        <v>60</v>
      </c>
      <c r="AN22" s="20"/>
    </row>
    <row r="23" spans="1:40" ht="49.5" customHeight="1" x14ac:dyDescent="0.25">
      <c r="A23" s="20"/>
      <c r="B23" s="13"/>
      <c r="C23" s="14" t="s">
        <v>111</v>
      </c>
      <c r="D23" s="14" t="s">
        <v>112</v>
      </c>
      <c r="E23" s="14" t="s">
        <v>50</v>
      </c>
      <c r="F23" s="14" t="s">
        <v>51</v>
      </c>
      <c r="G23" s="14" t="s">
        <v>52</v>
      </c>
      <c r="H23" s="15" t="s">
        <v>53</v>
      </c>
      <c r="I23" s="14" t="s">
        <v>70</v>
      </c>
      <c r="J23" s="15" t="s">
        <v>53</v>
      </c>
      <c r="K23" s="14" t="s">
        <v>55</v>
      </c>
      <c r="L23" s="16" t="s">
        <v>56</v>
      </c>
      <c r="M23" s="14" t="s">
        <v>57</v>
      </c>
      <c r="N23" s="15" t="s">
        <v>110</v>
      </c>
      <c r="O23" s="15" t="s">
        <v>59</v>
      </c>
      <c r="P23" s="15" t="s">
        <v>60</v>
      </c>
      <c r="Q23" s="16" t="s">
        <v>51</v>
      </c>
      <c r="R23" s="16" t="s">
        <v>61</v>
      </c>
      <c r="S23" s="14" t="s">
        <v>113</v>
      </c>
      <c r="T23" s="15" t="s">
        <v>63</v>
      </c>
      <c r="U23" s="15" t="s">
        <v>72</v>
      </c>
      <c r="V23" s="17">
        <v>45483</v>
      </c>
      <c r="W23" s="16" t="s">
        <v>65</v>
      </c>
      <c r="X23" s="18" t="s">
        <v>66</v>
      </c>
      <c r="Y23" s="15">
        <f t="shared" si="0"/>
        <v>1</v>
      </c>
      <c r="Z23" s="14" t="s">
        <v>67</v>
      </c>
      <c r="AA23" s="18" t="s">
        <v>66</v>
      </c>
      <c r="AB23" s="15">
        <f t="shared" si="1"/>
        <v>1</v>
      </c>
      <c r="AC23" s="14" t="s">
        <v>67</v>
      </c>
      <c r="AD23" s="18" t="s">
        <v>66</v>
      </c>
      <c r="AE23" s="15">
        <f t="shared" si="2"/>
        <v>1</v>
      </c>
      <c r="AF23" s="14" t="s">
        <v>67</v>
      </c>
      <c r="AG23" s="15">
        <f t="shared" si="3"/>
        <v>1</v>
      </c>
      <c r="AH23" s="18" t="str">
        <f t="shared" si="4"/>
        <v>Bajo</v>
      </c>
      <c r="AI23" s="18" t="str">
        <f t="shared" si="5"/>
        <v>Público</v>
      </c>
      <c r="AJ23" s="18" t="str">
        <f t="shared" si="6"/>
        <v>I2</v>
      </c>
      <c r="AK23" s="18" t="str">
        <f t="shared" si="7"/>
        <v>D2</v>
      </c>
      <c r="AL23" s="15" t="s">
        <v>60</v>
      </c>
      <c r="AM23" s="15" t="s">
        <v>60</v>
      </c>
      <c r="AN23" s="20"/>
    </row>
    <row r="24" spans="1:40" ht="49.5" customHeight="1" x14ac:dyDescent="0.25">
      <c r="A24" s="20"/>
      <c r="B24" s="13"/>
      <c r="C24" s="14" t="s">
        <v>114</v>
      </c>
      <c r="D24" s="14" t="s">
        <v>115</v>
      </c>
      <c r="E24" s="14" t="s">
        <v>50</v>
      </c>
      <c r="F24" s="14" t="s">
        <v>51</v>
      </c>
      <c r="G24" s="14" t="s">
        <v>52</v>
      </c>
      <c r="H24" s="15" t="s">
        <v>53</v>
      </c>
      <c r="I24" s="14" t="s">
        <v>54</v>
      </c>
      <c r="J24" s="15" t="s">
        <v>53</v>
      </c>
      <c r="K24" s="14" t="s">
        <v>55</v>
      </c>
      <c r="L24" s="16" t="s">
        <v>56</v>
      </c>
      <c r="M24" s="14" t="s">
        <v>57</v>
      </c>
      <c r="N24" s="15" t="s">
        <v>75</v>
      </c>
      <c r="O24" s="15" t="s">
        <v>59</v>
      </c>
      <c r="P24" s="15" t="s">
        <v>60</v>
      </c>
      <c r="Q24" s="16" t="s">
        <v>51</v>
      </c>
      <c r="R24" s="16" t="s">
        <v>61</v>
      </c>
      <c r="S24" s="14" t="s">
        <v>102</v>
      </c>
      <c r="T24" s="15" t="s">
        <v>64</v>
      </c>
      <c r="U24" s="15" t="s">
        <v>63</v>
      </c>
      <c r="V24" s="17">
        <v>45483</v>
      </c>
      <c r="W24" s="16" t="s">
        <v>65</v>
      </c>
      <c r="X24" s="18" t="s">
        <v>66</v>
      </c>
      <c r="Y24" s="15">
        <f t="shared" si="0"/>
        <v>1</v>
      </c>
      <c r="Z24" s="14" t="s">
        <v>67</v>
      </c>
      <c r="AA24" s="18" t="s">
        <v>66</v>
      </c>
      <c r="AB24" s="15">
        <f t="shared" si="1"/>
        <v>1</v>
      </c>
      <c r="AC24" s="14" t="s">
        <v>67</v>
      </c>
      <c r="AD24" s="18" t="s">
        <v>66</v>
      </c>
      <c r="AE24" s="15">
        <f t="shared" si="2"/>
        <v>1</v>
      </c>
      <c r="AF24" s="14" t="s">
        <v>67</v>
      </c>
      <c r="AG24" s="15">
        <f t="shared" si="3"/>
        <v>1</v>
      </c>
      <c r="AH24" s="18" t="str">
        <f t="shared" si="4"/>
        <v>Bajo</v>
      </c>
      <c r="AI24" s="18" t="str">
        <f t="shared" si="5"/>
        <v>Público</v>
      </c>
      <c r="AJ24" s="18" t="str">
        <f t="shared" si="6"/>
        <v>I2</v>
      </c>
      <c r="AK24" s="18" t="str">
        <f t="shared" si="7"/>
        <v>D2</v>
      </c>
      <c r="AL24" s="15" t="s">
        <v>60</v>
      </c>
      <c r="AM24" s="15" t="s">
        <v>60</v>
      </c>
      <c r="AN24" s="20"/>
    </row>
    <row r="25" spans="1:40" ht="49.5" customHeight="1" x14ac:dyDescent="0.25">
      <c r="A25" s="20"/>
      <c r="B25" s="13"/>
      <c r="C25" s="14" t="s">
        <v>116</v>
      </c>
      <c r="D25" s="14" t="s">
        <v>117</v>
      </c>
      <c r="E25" s="14" t="s">
        <v>50</v>
      </c>
      <c r="F25" s="14" t="s">
        <v>51</v>
      </c>
      <c r="G25" s="14" t="s">
        <v>52</v>
      </c>
      <c r="H25" s="15" t="s">
        <v>53</v>
      </c>
      <c r="I25" s="14" t="s">
        <v>54</v>
      </c>
      <c r="J25" s="15" t="s">
        <v>53</v>
      </c>
      <c r="K25" s="14" t="s">
        <v>55</v>
      </c>
      <c r="L25" s="16" t="s">
        <v>56</v>
      </c>
      <c r="M25" s="14" t="s">
        <v>57</v>
      </c>
      <c r="N25" s="15" t="s">
        <v>87</v>
      </c>
      <c r="O25" s="15" t="s">
        <v>59</v>
      </c>
      <c r="P25" s="15" t="s">
        <v>60</v>
      </c>
      <c r="Q25" s="16" t="s">
        <v>51</v>
      </c>
      <c r="R25" s="16" t="s">
        <v>61</v>
      </c>
      <c r="S25" s="14" t="s">
        <v>102</v>
      </c>
      <c r="T25" s="15" t="s">
        <v>64</v>
      </c>
      <c r="U25" s="15" t="s">
        <v>63</v>
      </c>
      <c r="V25" s="17">
        <v>45483</v>
      </c>
      <c r="W25" s="16" t="s">
        <v>65</v>
      </c>
      <c r="X25" s="18" t="s">
        <v>66</v>
      </c>
      <c r="Y25" s="15">
        <f t="shared" si="0"/>
        <v>1</v>
      </c>
      <c r="Z25" s="14" t="s">
        <v>67</v>
      </c>
      <c r="AA25" s="18" t="s">
        <v>66</v>
      </c>
      <c r="AB25" s="15">
        <f t="shared" si="1"/>
        <v>1</v>
      </c>
      <c r="AC25" s="14" t="s">
        <v>67</v>
      </c>
      <c r="AD25" s="18" t="s">
        <v>66</v>
      </c>
      <c r="AE25" s="15">
        <f t="shared" si="2"/>
        <v>1</v>
      </c>
      <c r="AF25" s="14" t="s">
        <v>67</v>
      </c>
      <c r="AG25" s="15">
        <f t="shared" si="3"/>
        <v>1</v>
      </c>
      <c r="AH25" s="18" t="str">
        <f t="shared" si="4"/>
        <v>Bajo</v>
      </c>
      <c r="AI25" s="18" t="str">
        <f t="shared" si="5"/>
        <v>Público</v>
      </c>
      <c r="AJ25" s="18" t="str">
        <f t="shared" si="6"/>
        <v>I2</v>
      </c>
      <c r="AK25" s="18" t="str">
        <f t="shared" si="7"/>
        <v>D2</v>
      </c>
      <c r="AL25" s="15" t="s">
        <v>60</v>
      </c>
      <c r="AM25" s="15" t="s">
        <v>60</v>
      </c>
      <c r="AN25" s="20"/>
    </row>
    <row r="26" spans="1:40" ht="49.5" customHeight="1" x14ac:dyDescent="0.25">
      <c r="A26" s="20"/>
      <c r="B26" s="13"/>
      <c r="C26" s="14" t="s">
        <v>118</v>
      </c>
      <c r="D26" s="14" t="s">
        <v>119</v>
      </c>
      <c r="E26" s="14" t="s">
        <v>50</v>
      </c>
      <c r="F26" s="14" t="s">
        <v>51</v>
      </c>
      <c r="G26" s="14" t="s">
        <v>52</v>
      </c>
      <c r="H26" s="15" t="s">
        <v>53</v>
      </c>
      <c r="I26" s="14" t="s">
        <v>54</v>
      </c>
      <c r="J26" s="15" t="s">
        <v>53</v>
      </c>
      <c r="K26" s="14" t="s">
        <v>55</v>
      </c>
      <c r="L26" s="16" t="s">
        <v>56</v>
      </c>
      <c r="M26" s="14" t="s">
        <v>57</v>
      </c>
      <c r="N26" s="15" t="s">
        <v>75</v>
      </c>
      <c r="O26" s="15" t="s">
        <v>59</v>
      </c>
      <c r="P26" s="15" t="s">
        <v>60</v>
      </c>
      <c r="Q26" s="16" t="s">
        <v>51</v>
      </c>
      <c r="R26" s="16" t="s">
        <v>61</v>
      </c>
      <c r="S26" s="14" t="s">
        <v>102</v>
      </c>
      <c r="T26" s="15" t="s">
        <v>64</v>
      </c>
      <c r="U26" s="15" t="s">
        <v>63</v>
      </c>
      <c r="V26" s="17">
        <v>45483</v>
      </c>
      <c r="W26" s="16" t="s">
        <v>65</v>
      </c>
      <c r="X26" s="18" t="s">
        <v>66</v>
      </c>
      <c r="Y26" s="15">
        <f t="shared" si="0"/>
        <v>1</v>
      </c>
      <c r="Z26" s="14" t="s">
        <v>67</v>
      </c>
      <c r="AA26" s="18" t="s">
        <v>66</v>
      </c>
      <c r="AB26" s="15">
        <f t="shared" si="1"/>
        <v>1</v>
      </c>
      <c r="AC26" s="14" t="s">
        <v>67</v>
      </c>
      <c r="AD26" s="18" t="s">
        <v>66</v>
      </c>
      <c r="AE26" s="15">
        <f t="shared" si="2"/>
        <v>1</v>
      </c>
      <c r="AF26" s="14" t="s">
        <v>67</v>
      </c>
      <c r="AG26" s="15">
        <f t="shared" si="3"/>
        <v>1</v>
      </c>
      <c r="AH26" s="18" t="str">
        <f t="shared" si="4"/>
        <v>Bajo</v>
      </c>
      <c r="AI26" s="18" t="str">
        <f t="shared" si="5"/>
        <v>Público</v>
      </c>
      <c r="AJ26" s="18" t="str">
        <f t="shared" si="6"/>
        <v>I2</v>
      </c>
      <c r="AK26" s="18" t="str">
        <f t="shared" si="7"/>
        <v>D2</v>
      </c>
      <c r="AL26" s="15" t="s">
        <v>60</v>
      </c>
      <c r="AM26" s="15" t="s">
        <v>60</v>
      </c>
      <c r="AN26" s="20"/>
    </row>
    <row r="27" spans="1:40" ht="49.5" customHeight="1" x14ac:dyDescent="0.25">
      <c r="A27" s="20"/>
      <c r="B27" s="13"/>
      <c r="C27" s="14" t="s">
        <v>120</v>
      </c>
      <c r="D27" s="14" t="s">
        <v>121</v>
      </c>
      <c r="E27" s="14" t="s">
        <v>50</v>
      </c>
      <c r="F27" s="14" t="s">
        <v>51</v>
      </c>
      <c r="G27" s="14" t="s">
        <v>52</v>
      </c>
      <c r="H27" s="15" t="s">
        <v>53</v>
      </c>
      <c r="I27" s="14" t="s">
        <v>54</v>
      </c>
      <c r="J27" s="15" t="s">
        <v>53</v>
      </c>
      <c r="K27" s="14" t="s">
        <v>55</v>
      </c>
      <c r="L27" s="16" t="s">
        <v>56</v>
      </c>
      <c r="M27" s="14" t="s">
        <v>57</v>
      </c>
      <c r="N27" s="15" t="s">
        <v>122</v>
      </c>
      <c r="O27" s="15" t="s">
        <v>59</v>
      </c>
      <c r="P27" s="15" t="s">
        <v>60</v>
      </c>
      <c r="Q27" s="16" t="s">
        <v>51</v>
      </c>
      <c r="R27" s="16" t="s">
        <v>61</v>
      </c>
      <c r="S27" s="14" t="s">
        <v>62</v>
      </c>
      <c r="T27" s="15" t="s">
        <v>63</v>
      </c>
      <c r="U27" s="15" t="s">
        <v>72</v>
      </c>
      <c r="V27" s="17">
        <v>45483</v>
      </c>
      <c r="W27" s="16" t="s">
        <v>65</v>
      </c>
      <c r="X27" s="18" t="s">
        <v>66</v>
      </c>
      <c r="Y27" s="15">
        <f t="shared" si="0"/>
        <v>1</v>
      </c>
      <c r="Z27" s="14" t="s">
        <v>67</v>
      </c>
      <c r="AA27" s="18" t="s">
        <v>66</v>
      </c>
      <c r="AB27" s="15">
        <f t="shared" si="1"/>
        <v>1</v>
      </c>
      <c r="AC27" s="14" t="s">
        <v>67</v>
      </c>
      <c r="AD27" s="18" t="s">
        <v>66</v>
      </c>
      <c r="AE27" s="15">
        <f t="shared" si="2"/>
        <v>1</v>
      </c>
      <c r="AF27" s="14" t="s">
        <v>67</v>
      </c>
      <c r="AG27" s="15">
        <f t="shared" si="3"/>
        <v>1</v>
      </c>
      <c r="AH27" s="18" t="str">
        <f t="shared" si="4"/>
        <v>Bajo</v>
      </c>
      <c r="AI27" s="18" t="str">
        <f t="shared" si="5"/>
        <v>Público</v>
      </c>
      <c r="AJ27" s="18" t="str">
        <f t="shared" si="6"/>
        <v>I2</v>
      </c>
      <c r="AK27" s="18" t="str">
        <f t="shared" si="7"/>
        <v>D2</v>
      </c>
      <c r="AL27" s="15" t="s">
        <v>60</v>
      </c>
      <c r="AM27" s="15" t="s">
        <v>60</v>
      </c>
      <c r="AN27" s="20"/>
    </row>
    <row r="28" spans="1:40" ht="49.5" customHeight="1" x14ac:dyDescent="0.25">
      <c r="A28" s="20"/>
      <c r="B28" s="13"/>
      <c r="C28" s="14" t="s">
        <v>123</v>
      </c>
      <c r="D28" s="14" t="s">
        <v>124</v>
      </c>
      <c r="E28" s="14" t="s">
        <v>50</v>
      </c>
      <c r="F28" s="14" t="s">
        <v>51</v>
      </c>
      <c r="G28" s="14" t="s">
        <v>52</v>
      </c>
      <c r="H28" s="15" t="s">
        <v>53</v>
      </c>
      <c r="I28" s="14" t="s">
        <v>54</v>
      </c>
      <c r="J28" s="15" t="s">
        <v>53</v>
      </c>
      <c r="K28" s="14" t="s">
        <v>55</v>
      </c>
      <c r="L28" s="16" t="s">
        <v>56</v>
      </c>
      <c r="M28" s="14" t="s">
        <v>57</v>
      </c>
      <c r="N28" s="15" t="s">
        <v>122</v>
      </c>
      <c r="O28" s="15" t="s">
        <v>59</v>
      </c>
      <c r="P28" s="15" t="s">
        <v>60</v>
      </c>
      <c r="Q28" s="16" t="s">
        <v>51</v>
      </c>
      <c r="R28" s="16" t="s">
        <v>61</v>
      </c>
      <c r="S28" s="14" t="s">
        <v>62</v>
      </c>
      <c r="T28" s="15" t="s">
        <v>63</v>
      </c>
      <c r="U28" s="15" t="s">
        <v>72</v>
      </c>
      <c r="V28" s="17">
        <v>45483</v>
      </c>
      <c r="W28" s="16" t="s">
        <v>65</v>
      </c>
      <c r="X28" s="18" t="s">
        <v>66</v>
      </c>
      <c r="Y28" s="15">
        <f t="shared" si="0"/>
        <v>1</v>
      </c>
      <c r="Z28" s="14" t="s">
        <v>67</v>
      </c>
      <c r="AA28" s="18" t="s">
        <v>66</v>
      </c>
      <c r="AB28" s="15">
        <f t="shared" si="1"/>
        <v>1</v>
      </c>
      <c r="AC28" s="14" t="s">
        <v>67</v>
      </c>
      <c r="AD28" s="18" t="s">
        <v>66</v>
      </c>
      <c r="AE28" s="15">
        <f t="shared" si="2"/>
        <v>1</v>
      </c>
      <c r="AF28" s="14" t="s">
        <v>67</v>
      </c>
      <c r="AG28" s="15">
        <f t="shared" si="3"/>
        <v>1</v>
      </c>
      <c r="AH28" s="18" t="str">
        <f t="shared" si="4"/>
        <v>Bajo</v>
      </c>
      <c r="AI28" s="18" t="str">
        <f t="shared" si="5"/>
        <v>Público</v>
      </c>
      <c r="AJ28" s="18" t="str">
        <f t="shared" si="6"/>
        <v>I2</v>
      </c>
      <c r="AK28" s="18" t="str">
        <f t="shared" si="7"/>
        <v>D2</v>
      </c>
      <c r="AL28" s="15" t="s">
        <v>60</v>
      </c>
      <c r="AM28" s="15" t="s">
        <v>60</v>
      </c>
      <c r="AN28" s="20"/>
    </row>
    <row r="29" spans="1:40" ht="49.5" customHeight="1" x14ac:dyDescent="0.25">
      <c r="A29" s="20"/>
      <c r="B29" s="13"/>
      <c r="C29" s="14" t="s">
        <v>125</v>
      </c>
      <c r="D29" s="14" t="s">
        <v>126</v>
      </c>
      <c r="E29" s="14" t="s">
        <v>50</v>
      </c>
      <c r="F29" s="14" t="s">
        <v>51</v>
      </c>
      <c r="G29" s="14" t="s">
        <v>52</v>
      </c>
      <c r="H29" s="15" t="s">
        <v>53</v>
      </c>
      <c r="I29" s="14" t="s">
        <v>70</v>
      </c>
      <c r="J29" s="15" t="s">
        <v>53</v>
      </c>
      <c r="K29" s="14" t="s">
        <v>55</v>
      </c>
      <c r="L29" s="16" t="s">
        <v>56</v>
      </c>
      <c r="M29" s="14" t="s">
        <v>57</v>
      </c>
      <c r="N29" s="15" t="s">
        <v>127</v>
      </c>
      <c r="O29" s="15" t="s">
        <v>59</v>
      </c>
      <c r="P29" s="15" t="s">
        <v>60</v>
      </c>
      <c r="Q29" s="16" t="s">
        <v>51</v>
      </c>
      <c r="R29" s="16" t="s">
        <v>61</v>
      </c>
      <c r="S29" s="14" t="s">
        <v>62</v>
      </c>
      <c r="T29" s="15" t="s">
        <v>63</v>
      </c>
      <c r="U29" s="15" t="s">
        <v>72</v>
      </c>
      <c r="V29" s="17">
        <v>45483</v>
      </c>
      <c r="W29" s="16" t="s">
        <v>65</v>
      </c>
      <c r="X29" s="18" t="s">
        <v>66</v>
      </c>
      <c r="Y29" s="15">
        <f t="shared" si="0"/>
        <v>1</v>
      </c>
      <c r="Z29" s="14" t="s">
        <v>67</v>
      </c>
      <c r="AA29" s="18" t="s">
        <v>66</v>
      </c>
      <c r="AB29" s="15">
        <f t="shared" si="1"/>
        <v>1</v>
      </c>
      <c r="AC29" s="14" t="s">
        <v>67</v>
      </c>
      <c r="AD29" s="18" t="s">
        <v>66</v>
      </c>
      <c r="AE29" s="15">
        <f t="shared" si="2"/>
        <v>1</v>
      </c>
      <c r="AF29" s="14" t="s">
        <v>67</v>
      </c>
      <c r="AG29" s="15">
        <f t="shared" si="3"/>
        <v>1</v>
      </c>
      <c r="AH29" s="18" t="str">
        <f t="shared" si="4"/>
        <v>Bajo</v>
      </c>
      <c r="AI29" s="18" t="str">
        <f t="shared" si="5"/>
        <v>Público</v>
      </c>
      <c r="AJ29" s="18" t="str">
        <f t="shared" si="6"/>
        <v>I2</v>
      </c>
      <c r="AK29" s="18" t="str">
        <f t="shared" si="7"/>
        <v>D2</v>
      </c>
      <c r="AL29" s="15" t="s">
        <v>60</v>
      </c>
      <c r="AM29" s="15" t="s">
        <v>60</v>
      </c>
      <c r="AN29" s="20"/>
    </row>
    <row r="30" spans="1:40" ht="49.5" customHeight="1" x14ac:dyDescent="0.25">
      <c r="A30" s="20"/>
      <c r="B30" s="13"/>
      <c r="C30" s="14" t="s">
        <v>128</v>
      </c>
      <c r="D30" s="14" t="s">
        <v>129</v>
      </c>
      <c r="E30" s="14" t="s">
        <v>50</v>
      </c>
      <c r="F30" s="14" t="s">
        <v>51</v>
      </c>
      <c r="G30" s="14" t="s">
        <v>52</v>
      </c>
      <c r="H30" s="15" t="s">
        <v>53</v>
      </c>
      <c r="I30" s="14" t="s">
        <v>70</v>
      </c>
      <c r="J30" s="15" t="s">
        <v>53</v>
      </c>
      <c r="K30" s="14" t="s">
        <v>55</v>
      </c>
      <c r="L30" s="16" t="s">
        <v>56</v>
      </c>
      <c r="M30" s="14" t="s">
        <v>57</v>
      </c>
      <c r="N30" s="15" t="s">
        <v>130</v>
      </c>
      <c r="O30" s="15" t="s">
        <v>59</v>
      </c>
      <c r="P30" s="15" t="s">
        <v>60</v>
      </c>
      <c r="Q30" s="16" t="s">
        <v>51</v>
      </c>
      <c r="R30" s="16" t="s">
        <v>61</v>
      </c>
      <c r="S30" s="14" t="s">
        <v>62</v>
      </c>
      <c r="T30" s="15" t="s">
        <v>63</v>
      </c>
      <c r="U30" s="15" t="s">
        <v>72</v>
      </c>
      <c r="V30" s="17">
        <v>45483</v>
      </c>
      <c r="W30" s="16" t="s">
        <v>65</v>
      </c>
      <c r="X30" s="18" t="s">
        <v>66</v>
      </c>
      <c r="Y30" s="15">
        <f t="shared" si="0"/>
        <v>1</v>
      </c>
      <c r="Z30" s="14" t="s">
        <v>67</v>
      </c>
      <c r="AA30" s="18" t="s">
        <v>66</v>
      </c>
      <c r="AB30" s="15">
        <f t="shared" si="1"/>
        <v>1</v>
      </c>
      <c r="AC30" s="14" t="s">
        <v>67</v>
      </c>
      <c r="AD30" s="18" t="s">
        <v>66</v>
      </c>
      <c r="AE30" s="15">
        <f t="shared" si="2"/>
        <v>1</v>
      </c>
      <c r="AF30" s="14" t="s">
        <v>67</v>
      </c>
      <c r="AG30" s="15">
        <f t="shared" si="3"/>
        <v>1</v>
      </c>
      <c r="AH30" s="18" t="str">
        <f t="shared" si="4"/>
        <v>Bajo</v>
      </c>
      <c r="AI30" s="18" t="str">
        <f t="shared" si="5"/>
        <v>Público</v>
      </c>
      <c r="AJ30" s="18" t="str">
        <f t="shared" si="6"/>
        <v>I2</v>
      </c>
      <c r="AK30" s="18" t="str">
        <f t="shared" si="7"/>
        <v>D2</v>
      </c>
      <c r="AL30" s="15" t="s">
        <v>60</v>
      </c>
      <c r="AM30" s="15" t="s">
        <v>60</v>
      </c>
      <c r="AN30" s="20"/>
    </row>
    <row r="31" spans="1:40" ht="49.5" customHeight="1" x14ac:dyDescent="0.25">
      <c r="A31" s="20"/>
      <c r="B31" s="13"/>
      <c r="C31" s="14" t="s">
        <v>131</v>
      </c>
      <c r="D31" s="14" t="s">
        <v>132</v>
      </c>
      <c r="E31" s="14" t="s">
        <v>50</v>
      </c>
      <c r="F31" s="14" t="s">
        <v>51</v>
      </c>
      <c r="G31" s="14" t="s">
        <v>52</v>
      </c>
      <c r="H31" s="15" t="s">
        <v>53</v>
      </c>
      <c r="I31" s="14" t="s">
        <v>70</v>
      </c>
      <c r="J31" s="15" t="s">
        <v>53</v>
      </c>
      <c r="K31" s="14" t="s">
        <v>55</v>
      </c>
      <c r="L31" s="16" t="s">
        <v>56</v>
      </c>
      <c r="M31" s="14" t="s">
        <v>57</v>
      </c>
      <c r="N31" s="15" t="s">
        <v>110</v>
      </c>
      <c r="O31" s="15" t="s">
        <v>59</v>
      </c>
      <c r="P31" s="15" t="s">
        <v>60</v>
      </c>
      <c r="Q31" s="16" t="s">
        <v>51</v>
      </c>
      <c r="R31" s="16" t="s">
        <v>61</v>
      </c>
      <c r="S31" s="14" t="s">
        <v>62</v>
      </c>
      <c r="T31" s="15" t="s">
        <v>63</v>
      </c>
      <c r="U31" s="15" t="s">
        <v>72</v>
      </c>
      <c r="V31" s="17">
        <v>45483</v>
      </c>
      <c r="W31" s="16" t="s">
        <v>65</v>
      </c>
      <c r="X31" s="18" t="s">
        <v>66</v>
      </c>
      <c r="Y31" s="15">
        <f t="shared" si="0"/>
        <v>1</v>
      </c>
      <c r="Z31" s="14" t="s">
        <v>67</v>
      </c>
      <c r="AA31" s="18" t="s">
        <v>66</v>
      </c>
      <c r="AB31" s="15">
        <f t="shared" si="1"/>
        <v>1</v>
      </c>
      <c r="AC31" s="14" t="s">
        <v>67</v>
      </c>
      <c r="AD31" s="18" t="s">
        <v>66</v>
      </c>
      <c r="AE31" s="15">
        <f t="shared" si="2"/>
        <v>1</v>
      </c>
      <c r="AF31" s="14" t="s">
        <v>67</v>
      </c>
      <c r="AG31" s="15">
        <f t="shared" si="3"/>
        <v>1</v>
      </c>
      <c r="AH31" s="18" t="str">
        <f t="shared" si="4"/>
        <v>Bajo</v>
      </c>
      <c r="AI31" s="18" t="str">
        <f t="shared" si="5"/>
        <v>Público</v>
      </c>
      <c r="AJ31" s="18" t="str">
        <f t="shared" si="6"/>
        <v>I2</v>
      </c>
      <c r="AK31" s="18" t="str">
        <f t="shared" si="7"/>
        <v>D2</v>
      </c>
      <c r="AL31" s="15" t="s">
        <v>60</v>
      </c>
      <c r="AM31" s="15" t="s">
        <v>60</v>
      </c>
      <c r="AN31" s="20"/>
    </row>
    <row r="32" spans="1:40" ht="49.5" customHeight="1" x14ac:dyDescent="0.25">
      <c r="A32" s="20"/>
      <c r="B32" s="13"/>
      <c r="C32" s="14" t="s">
        <v>133</v>
      </c>
      <c r="D32" s="14" t="s">
        <v>134</v>
      </c>
      <c r="E32" s="14" t="s">
        <v>50</v>
      </c>
      <c r="F32" s="14" t="s">
        <v>51</v>
      </c>
      <c r="G32" s="14" t="s">
        <v>52</v>
      </c>
      <c r="H32" s="15" t="s">
        <v>53</v>
      </c>
      <c r="I32" s="14" t="s">
        <v>70</v>
      </c>
      <c r="J32" s="15" t="s">
        <v>53</v>
      </c>
      <c r="K32" s="14" t="s">
        <v>55</v>
      </c>
      <c r="L32" s="16" t="s">
        <v>56</v>
      </c>
      <c r="M32" s="14" t="s">
        <v>57</v>
      </c>
      <c r="N32" s="15" t="s">
        <v>135</v>
      </c>
      <c r="O32" s="15" t="s">
        <v>59</v>
      </c>
      <c r="P32" s="15" t="s">
        <v>60</v>
      </c>
      <c r="Q32" s="16" t="s">
        <v>51</v>
      </c>
      <c r="R32" s="16" t="s">
        <v>61</v>
      </c>
      <c r="S32" s="14" t="s">
        <v>62</v>
      </c>
      <c r="T32" s="15" t="s">
        <v>63</v>
      </c>
      <c r="U32" s="15" t="s">
        <v>72</v>
      </c>
      <c r="V32" s="17">
        <v>45483</v>
      </c>
      <c r="W32" s="16" t="s">
        <v>65</v>
      </c>
      <c r="X32" s="18" t="s">
        <v>66</v>
      </c>
      <c r="Y32" s="15">
        <f t="shared" si="0"/>
        <v>1</v>
      </c>
      <c r="Z32" s="14" t="s">
        <v>67</v>
      </c>
      <c r="AA32" s="18" t="s">
        <v>66</v>
      </c>
      <c r="AB32" s="15">
        <f t="shared" si="1"/>
        <v>1</v>
      </c>
      <c r="AC32" s="14" t="s">
        <v>67</v>
      </c>
      <c r="AD32" s="18" t="s">
        <v>66</v>
      </c>
      <c r="AE32" s="15">
        <f t="shared" si="2"/>
        <v>1</v>
      </c>
      <c r="AF32" s="14" t="s">
        <v>67</v>
      </c>
      <c r="AG32" s="15">
        <f t="shared" si="3"/>
        <v>1</v>
      </c>
      <c r="AH32" s="18" t="str">
        <f t="shared" si="4"/>
        <v>Bajo</v>
      </c>
      <c r="AI32" s="18" t="str">
        <f t="shared" si="5"/>
        <v>Público</v>
      </c>
      <c r="AJ32" s="18" t="str">
        <f t="shared" si="6"/>
        <v>I2</v>
      </c>
      <c r="AK32" s="18" t="str">
        <f t="shared" si="7"/>
        <v>D2</v>
      </c>
      <c r="AL32" s="15" t="s">
        <v>60</v>
      </c>
      <c r="AM32" s="15" t="s">
        <v>60</v>
      </c>
      <c r="AN32" s="20"/>
    </row>
    <row r="33" spans="1:40" ht="49.5" customHeight="1" x14ac:dyDescent="0.25">
      <c r="A33" s="20"/>
      <c r="B33" s="13"/>
      <c r="C33" s="14" t="s">
        <v>136</v>
      </c>
      <c r="D33" s="14" t="s">
        <v>137</v>
      </c>
      <c r="E33" s="14" t="s">
        <v>50</v>
      </c>
      <c r="F33" s="14" t="s">
        <v>51</v>
      </c>
      <c r="G33" s="14" t="s">
        <v>52</v>
      </c>
      <c r="H33" s="15" t="s">
        <v>53</v>
      </c>
      <c r="I33" s="14" t="s">
        <v>70</v>
      </c>
      <c r="J33" s="15" t="s">
        <v>53</v>
      </c>
      <c r="K33" s="14" t="s">
        <v>55</v>
      </c>
      <c r="L33" s="16" t="s">
        <v>56</v>
      </c>
      <c r="M33" s="16" t="s">
        <v>57</v>
      </c>
      <c r="N33" s="15" t="s">
        <v>87</v>
      </c>
      <c r="O33" s="15" t="s">
        <v>59</v>
      </c>
      <c r="P33" s="15" t="s">
        <v>60</v>
      </c>
      <c r="Q33" s="16" t="s">
        <v>51</v>
      </c>
      <c r="R33" s="16" t="s">
        <v>61</v>
      </c>
      <c r="S33" s="14" t="s">
        <v>62</v>
      </c>
      <c r="T33" s="15" t="s">
        <v>63</v>
      </c>
      <c r="U33" s="15" t="s">
        <v>72</v>
      </c>
      <c r="V33" s="17">
        <v>45483</v>
      </c>
      <c r="W33" s="16" t="s">
        <v>65</v>
      </c>
      <c r="X33" s="18" t="s">
        <v>66</v>
      </c>
      <c r="Y33" s="15">
        <f t="shared" si="0"/>
        <v>1</v>
      </c>
      <c r="Z33" s="14" t="s">
        <v>67</v>
      </c>
      <c r="AA33" s="18" t="s">
        <v>66</v>
      </c>
      <c r="AB33" s="15">
        <f t="shared" si="1"/>
        <v>1</v>
      </c>
      <c r="AC33" s="14" t="s">
        <v>67</v>
      </c>
      <c r="AD33" s="18" t="s">
        <v>66</v>
      </c>
      <c r="AE33" s="15">
        <f t="shared" si="2"/>
        <v>1</v>
      </c>
      <c r="AF33" s="14" t="s">
        <v>67</v>
      </c>
      <c r="AG33" s="15">
        <f t="shared" si="3"/>
        <v>1</v>
      </c>
      <c r="AH33" s="18" t="str">
        <f t="shared" si="4"/>
        <v>Bajo</v>
      </c>
      <c r="AI33" s="18" t="str">
        <f t="shared" si="5"/>
        <v>Público</v>
      </c>
      <c r="AJ33" s="18" t="str">
        <f t="shared" si="6"/>
        <v>I2</v>
      </c>
      <c r="AK33" s="18" t="str">
        <f t="shared" si="7"/>
        <v>D2</v>
      </c>
      <c r="AL33" s="15" t="s">
        <v>60</v>
      </c>
      <c r="AM33" s="15" t="s">
        <v>60</v>
      </c>
      <c r="AN33" s="20"/>
    </row>
    <row r="34" spans="1:40" ht="49.5" customHeight="1" x14ac:dyDescent="0.25">
      <c r="A34" s="20"/>
      <c r="B34" s="13"/>
      <c r="C34" s="14" t="s">
        <v>138</v>
      </c>
      <c r="D34" s="14" t="s">
        <v>139</v>
      </c>
      <c r="E34" s="14" t="s">
        <v>50</v>
      </c>
      <c r="F34" s="14" t="s">
        <v>51</v>
      </c>
      <c r="G34" s="14" t="s">
        <v>52</v>
      </c>
      <c r="H34" s="15" t="s">
        <v>53</v>
      </c>
      <c r="I34" s="14" t="s">
        <v>70</v>
      </c>
      <c r="J34" s="15" t="s">
        <v>53</v>
      </c>
      <c r="K34" s="14" t="s">
        <v>55</v>
      </c>
      <c r="L34" s="16" t="s">
        <v>56</v>
      </c>
      <c r="M34" s="16" t="s">
        <v>57</v>
      </c>
      <c r="N34" s="15" t="s">
        <v>140</v>
      </c>
      <c r="O34" s="15" t="s">
        <v>59</v>
      </c>
      <c r="P34" s="15" t="s">
        <v>60</v>
      </c>
      <c r="Q34" s="16" t="s">
        <v>51</v>
      </c>
      <c r="R34" s="16" t="s">
        <v>61</v>
      </c>
      <c r="S34" s="14" t="s">
        <v>62</v>
      </c>
      <c r="T34" s="15" t="s">
        <v>63</v>
      </c>
      <c r="U34" s="15" t="s">
        <v>72</v>
      </c>
      <c r="V34" s="17">
        <v>45483</v>
      </c>
      <c r="W34" s="16" t="s">
        <v>65</v>
      </c>
      <c r="X34" s="18" t="s">
        <v>66</v>
      </c>
      <c r="Y34" s="15">
        <f t="shared" si="0"/>
        <v>1</v>
      </c>
      <c r="Z34" s="14" t="s">
        <v>67</v>
      </c>
      <c r="AA34" s="18" t="s">
        <v>66</v>
      </c>
      <c r="AB34" s="15">
        <f t="shared" si="1"/>
        <v>1</v>
      </c>
      <c r="AC34" s="14" t="s">
        <v>67</v>
      </c>
      <c r="AD34" s="18" t="s">
        <v>66</v>
      </c>
      <c r="AE34" s="15">
        <f t="shared" si="2"/>
        <v>1</v>
      </c>
      <c r="AF34" s="14" t="s">
        <v>67</v>
      </c>
      <c r="AG34" s="15">
        <f t="shared" si="3"/>
        <v>1</v>
      </c>
      <c r="AH34" s="18" t="str">
        <f t="shared" si="4"/>
        <v>Bajo</v>
      </c>
      <c r="AI34" s="18" t="str">
        <f t="shared" si="5"/>
        <v>Público</v>
      </c>
      <c r="AJ34" s="18" t="str">
        <f t="shared" si="6"/>
        <v>I2</v>
      </c>
      <c r="AK34" s="18" t="str">
        <f t="shared" si="7"/>
        <v>D2</v>
      </c>
      <c r="AL34" s="15" t="s">
        <v>60</v>
      </c>
      <c r="AM34" s="15" t="s">
        <v>60</v>
      </c>
      <c r="AN34" s="20"/>
    </row>
    <row r="35" spans="1:40" ht="49.5" customHeight="1" x14ac:dyDescent="0.25">
      <c r="A35" s="20"/>
      <c r="B35" s="13"/>
      <c r="C35" s="14" t="s">
        <v>141</v>
      </c>
      <c r="D35" s="14" t="s">
        <v>142</v>
      </c>
      <c r="E35" s="14" t="s">
        <v>50</v>
      </c>
      <c r="F35" s="14" t="s">
        <v>51</v>
      </c>
      <c r="G35" s="14" t="s">
        <v>52</v>
      </c>
      <c r="H35" s="15" t="s">
        <v>53</v>
      </c>
      <c r="I35" s="14" t="s">
        <v>70</v>
      </c>
      <c r="J35" s="15" t="s">
        <v>53</v>
      </c>
      <c r="K35" s="14" t="s">
        <v>55</v>
      </c>
      <c r="L35" s="16" t="s">
        <v>56</v>
      </c>
      <c r="M35" s="16" t="s">
        <v>57</v>
      </c>
      <c r="N35" s="15" t="s">
        <v>135</v>
      </c>
      <c r="O35" s="15" t="s">
        <v>59</v>
      </c>
      <c r="P35" s="15" t="s">
        <v>60</v>
      </c>
      <c r="Q35" s="16" t="s">
        <v>51</v>
      </c>
      <c r="R35" s="16" t="s">
        <v>61</v>
      </c>
      <c r="S35" s="14" t="s">
        <v>62</v>
      </c>
      <c r="T35" s="15" t="s">
        <v>63</v>
      </c>
      <c r="U35" s="15" t="s">
        <v>72</v>
      </c>
      <c r="V35" s="17">
        <v>45483</v>
      </c>
      <c r="W35" s="16" t="s">
        <v>65</v>
      </c>
      <c r="X35" s="18" t="s">
        <v>91</v>
      </c>
      <c r="Y35" s="15">
        <f t="shared" si="0"/>
        <v>2</v>
      </c>
      <c r="Z35" s="14" t="s">
        <v>143</v>
      </c>
      <c r="AA35" s="18" t="s">
        <v>66</v>
      </c>
      <c r="AB35" s="15">
        <f t="shared" si="1"/>
        <v>1</v>
      </c>
      <c r="AC35" s="14" t="s">
        <v>67</v>
      </c>
      <c r="AD35" s="18" t="s">
        <v>66</v>
      </c>
      <c r="AE35" s="15">
        <f t="shared" si="2"/>
        <v>1</v>
      </c>
      <c r="AF35" s="14" t="s">
        <v>67</v>
      </c>
      <c r="AG35" s="15">
        <f t="shared" si="3"/>
        <v>2</v>
      </c>
      <c r="AH35" s="18" t="str">
        <f t="shared" si="4"/>
        <v>Medio</v>
      </c>
      <c r="AI35" s="18" t="str">
        <f t="shared" si="5"/>
        <v>Público Clasificado</v>
      </c>
      <c r="AJ35" s="18" t="str">
        <f t="shared" si="6"/>
        <v>I2</v>
      </c>
      <c r="AK35" s="18" t="str">
        <f t="shared" si="7"/>
        <v>D2</v>
      </c>
      <c r="AL35" s="15" t="s">
        <v>60</v>
      </c>
      <c r="AM35" s="15" t="s">
        <v>60</v>
      </c>
      <c r="AN35" s="20"/>
    </row>
    <row r="36" spans="1:40" ht="49.5" customHeight="1" x14ac:dyDescent="0.25">
      <c r="A36" s="20"/>
      <c r="B36" s="13"/>
      <c r="C36" s="21" t="s">
        <v>144</v>
      </c>
      <c r="D36" s="14" t="s">
        <v>145</v>
      </c>
      <c r="E36" s="14" t="s">
        <v>50</v>
      </c>
      <c r="F36" s="14" t="s">
        <v>51</v>
      </c>
      <c r="G36" s="14" t="s">
        <v>52</v>
      </c>
      <c r="H36" s="15" t="s">
        <v>53</v>
      </c>
      <c r="I36" s="14" t="s">
        <v>70</v>
      </c>
      <c r="J36" s="15" t="s">
        <v>53</v>
      </c>
      <c r="K36" s="14" t="s">
        <v>55</v>
      </c>
      <c r="L36" s="16" t="s">
        <v>56</v>
      </c>
      <c r="M36" s="16" t="s">
        <v>57</v>
      </c>
      <c r="N36" s="15" t="s">
        <v>135</v>
      </c>
      <c r="O36" s="15" t="s">
        <v>59</v>
      </c>
      <c r="P36" s="15" t="s">
        <v>60</v>
      </c>
      <c r="Q36" s="16" t="s">
        <v>51</v>
      </c>
      <c r="R36" s="16" t="s">
        <v>61</v>
      </c>
      <c r="S36" s="14" t="s">
        <v>62</v>
      </c>
      <c r="T36" s="15" t="s">
        <v>63</v>
      </c>
      <c r="U36" s="15" t="s">
        <v>72</v>
      </c>
      <c r="V36" s="17">
        <v>45483</v>
      </c>
      <c r="W36" s="16" t="s">
        <v>65</v>
      </c>
      <c r="X36" s="18" t="s">
        <v>66</v>
      </c>
      <c r="Y36" s="15">
        <f t="shared" si="0"/>
        <v>1</v>
      </c>
      <c r="Z36" s="14" t="s">
        <v>67</v>
      </c>
      <c r="AA36" s="18" t="s">
        <v>66</v>
      </c>
      <c r="AB36" s="15">
        <f t="shared" si="1"/>
        <v>1</v>
      </c>
      <c r="AC36" s="14" t="s">
        <v>67</v>
      </c>
      <c r="AD36" s="18" t="s">
        <v>66</v>
      </c>
      <c r="AE36" s="15">
        <f t="shared" si="2"/>
        <v>1</v>
      </c>
      <c r="AF36" s="14" t="s">
        <v>67</v>
      </c>
      <c r="AG36" s="15">
        <f t="shared" si="3"/>
        <v>1</v>
      </c>
      <c r="AH36" s="18" t="str">
        <f t="shared" si="4"/>
        <v>Bajo</v>
      </c>
      <c r="AI36" s="18" t="str">
        <f t="shared" si="5"/>
        <v>Público</v>
      </c>
      <c r="AJ36" s="18" t="str">
        <f t="shared" si="6"/>
        <v>I2</v>
      </c>
      <c r="AK36" s="18" t="str">
        <f t="shared" si="7"/>
        <v>D2</v>
      </c>
      <c r="AL36" s="15" t="s">
        <v>60</v>
      </c>
      <c r="AM36" s="15" t="s">
        <v>60</v>
      </c>
      <c r="AN36" s="20"/>
    </row>
    <row r="37" spans="1:40" ht="49.5" customHeight="1" x14ac:dyDescent="0.25">
      <c r="A37" s="20"/>
      <c r="B37" s="13"/>
      <c r="C37" s="21" t="s">
        <v>146</v>
      </c>
      <c r="D37" s="14" t="s">
        <v>147</v>
      </c>
      <c r="E37" s="14" t="s">
        <v>50</v>
      </c>
      <c r="F37" s="14" t="s">
        <v>51</v>
      </c>
      <c r="G37" s="14" t="s">
        <v>52</v>
      </c>
      <c r="H37" s="15" t="s">
        <v>53</v>
      </c>
      <c r="I37" s="14" t="s">
        <v>70</v>
      </c>
      <c r="J37" s="15" t="s">
        <v>53</v>
      </c>
      <c r="K37" s="14" t="s">
        <v>55</v>
      </c>
      <c r="L37" s="16" t="s">
        <v>56</v>
      </c>
      <c r="M37" s="16" t="s">
        <v>57</v>
      </c>
      <c r="N37" s="15" t="s">
        <v>135</v>
      </c>
      <c r="O37" s="15" t="s">
        <v>59</v>
      </c>
      <c r="P37" s="15" t="s">
        <v>60</v>
      </c>
      <c r="Q37" s="16" t="s">
        <v>51</v>
      </c>
      <c r="R37" s="16" t="s">
        <v>61</v>
      </c>
      <c r="S37" s="14" t="s">
        <v>62</v>
      </c>
      <c r="T37" s="15" t="s">
        <v>63</v>
      </c>
      <c r="U37" s="15" t="s">
        <v>72</v>
      </c>
      <c r="V37" s="17">
        <v>45483</v>
      </c>
      <c r="W37" s="16" t="s">
        <v>65</v>
      </c>
      <c r="X37" s="18" t="s">
        <v>66</v>
      </c>
      <c r="Y37" s="15">
        <f t="shared" si="0"/>
        <v>1</v>
      </c>
      <c r="Z37" s="14" t="s">
        <v>67</v>
      </c>
      <c r="AA37" s="18" t="s">
        <v>66</v>
      </c>
      <c r="AB37" s="15">
        <f t="shared" si="1"/>
        <v>1</v>
      </c>
      <c r="AC37" s="14" t="s">
        <v>67</v>
      </c>
      <c r="AD37" s="18" t="s">
        <v>66</v>
      </c>
      <c r="AE37" s="15">
        <f t="shared" si="2"/>
        <v>1</v>
      </c>
      <c r="AF37" s="14" t="s">
        <v>67</v>
      </c>
      <c r="AG37" s="15">
        <f t="shared" si="3"/>
        <v>1</v>
      </c>
      <c r="AH37" s="18" t="str">
        <f t="shared" si="4"/>
        <v>Bajo</v>
      </c>
      <c r="AI37" s="18" t="str">
        <f t="shared" si="5"/>
        <v>Público</v>
      </c>
      <c r="AJ37" s="18" t="str">
        <f t="shared" si="6"/>
        <v>I2</v>
      </c>
      <c r="AK37" s="18" t="str">
        <f t="shared" si="7"/>
        <v>D2</v>
      </c>
      <c r="AL37" s="15" t="s">
        <v>60</v>
      </c>
      <c r="AM37" s="15" t="s">
        <v>60</v>
      </c>
      <c r="AN37" s="20"/>
    </row>
    <row r="38" spans="1:40" ht="49.5" customHeight="1" x14ac:dyDescent="0.25">
      <c r="A38" s="20"/>
      <c r="B38" s="13"/>
      <c r="C38" s="14" t="s">
        <v>148</v>
      </c>
      <c r="D38" s="14" t="s">
        <v>149</v>
      </c>
      <c r="E38" s="14" t="s">
        <v>50</v>
      </c>
      <c r="F38" s="14" t="s">
        <v>51</v>
      </c>
      <c r="G38" s="14" t="s">
        <v>52</v>
      </c>
      <c r="H38" s="15" t="s">
        <v>53</v>
      </c>
      <c r="I38" s="14" t="s">
        <v>70</v>
      </c>
      <c r="J38" s="15" t="s">
        <v>53</v>
      </c>
      <c r="K38" s="14" t="s">
        <v>55</v>
      </c>
      <c r="L38" s="16" t="s">
        <v>56</v>
      </c>
      <c r="M38" s="16" t="s">
        <v>57</v>
      </c>
      <c r="N38" s="15" t="s">
        <v>71</v>
      </c>
      <c r="O38" s="15" t="s">
        <v>59</v>
      </c>
      <c r="P38" s="15" t="s">
        <v>60</v>
      </c>
      <c r="Q38" s="16" t="s">
        <v>51</v>
      </c>
      <c r="R38" s="16" t="s">
        <v>61</v>
      </c>
      <c r="S38" s="14" t="s">
        <v>62</v>
      </c>
      <c r="T38" s="15" t="s">
        <v>63</v>
      </c>
      <c r="U38" s="15" t="s">
        <v>72</v>
      </c>
      <c r="V38" s="17">
        <v>45483</v>
      </c>
      <c r="W38" s="16" t="s">
        <v>65</v>
      </c>
      <c r="X38" s="18" t="s">
        <v>66</v>
      </c>
      <c r="Y38" s="15">
        <f t="shared" ref="Y38:Y55" si="8">IFERROR(VLOOKUP(X38,VALORACIÓN_NOM_NUM,2,0),"Pendiente valoración")</f>
        <v>1</v>
      </c>
      <c r="Z38" s="14" t="s">
        <v>67</v>
      </c>
      <c r="AA38" s="18" t="s">
        <v>66</v>
      </c>
      <c r="AB38" s="15">
        <f t="shared" ref="AB38:AB55" si="9">IFERROR(VLOOKUP(AA38,VALORACIÓN_NOM_NUM,2,0),"Pendiente valoración")</f>
        <v>1</v>
      </c>
      <c r="AC38" s="14" t="s">
        <v>67</v>
      </c>
      <c r="AD38" s="18" t="s">
        <v>66</v>
      </c>
      <c r="AE38" s="15">
        <f t="shared" ref="AE38:AE55" si="10">IFERROR(VLOOKUP(AD38,VALORACIÓN_NOM_NUM,2,0),"Pendiente valoración")</f>
        <v>1</v>
      </c>
      <c r="AF38" s="14" t="s">
        <v>67</v>
      </c>
      <c r="AG38" s="15">
        <f t="shared" si="3"/>
        <v>1</v>
      </c>
      <c r="AH38" s="18" t="str">
        <f t="shared" ref="AH38:AH55" si="11">IFERROR(VLOOKUP(AG38,VALORACIÓN_NUM_NOM,2,0),"Pendiente")</f>
        <v>Bajo</v>
      </c>
      <c r="AI38" s="18" t="str">
        <f t="shared" ref="AI38:AI55" si="12">IFERROR(VLOOKUP(X38,VALORACIÓN_NOM_NUM,3,0),"Pendiente")</f>
        <v>Público</v>
      </c>
      <c r="AJ38" s="18" t="str">
        <f t="shared" ref="AJ38:AJ55" si="13">IFERROR(VLOOKUP(AA38,VALORACIÓN_NOM_NUM,4,0),"Pendiente")</f>
        <v>I2</v>
      </c>
      <c r="AK38" s="18" t="str">
        <f t="shared" ref="AK38:AK55" si="14">IFERROR(VLOOKUP(AD38,VALORACIÓN_NOM_NUM,5,0),"Pendiente")</f>
        <v>D2</v>
      </c>
      <c r="AL38" s="15" t="s">
        <v>60</v>
      </c>
      <c r="AM38" s="15" t="s">
        <v>60</v>
      </c>
      <c r="AN38" s="20"/>
    </row>
    <row r="39" spans="1:40" ht="49.5" customHeight="1" x14ac:dyDescent="0.25">
      <c r="A39" s="20"/>
      <c r="B39" s="13"/>
      <c r="C39" s="14" t="s">
        <v>150</v>
      </c>
      <c r="D39" s="14" t="s">
        <v>151</v>
      </c>
      <c r="E39" s="14" t="s">
        <v>50</v>
      </c>
      <c r="F39" s="14" t="s">
        <v>51</v>
      </c>
      <c r="G39" s="14" t="s">
        <v>52</v>
      </c>
      <c r="H39" s="15" t="s">
        <v>53</v>
      </c>
      <c r="I39" s="14" t="s">
        <v>70</v>
      </c>
      <c r="J39" s="15" t="s">
        <v>53</v>
      </c>
      <c r="K39" s="14" t="s">
        <v>55</v>
      </c>
      <c r="L39" s="16" t="s">
        <v>56</v>
      </c>
      <c r="M39" s="16" t="s">
        <v>57</v>
      </c>
      <c r="N39" s="15" t="s">
        <v>135</v>
      </c>
      <c r="O39" s="15" t="s">
        <v>59</v>
      </c>
      <c r="P39" s="15" t="s">
        <v>60</v>
      </c>
      <c r="Q39" s="16" t="s">
        <v>51</v>
      </c>
      <c r="R39" s="16" t="s">
        <v>61</v>
      </c>
      <c r="S39" s="14" t="s">
        <v>62</v>
      </c>
      <c r="T39" s="15" t="s">
        <v>63</v>
      </c>
      <c r="U39" s="15" t="s">
        <v>72</v>
      </c>
      <c r="V39" s="17">
        <v>45483</v>
      </c>
      <c r="W39" s="16" t="s">
        <v>65</v>
      </c>
      <c r="X39" s="18" t="s">
        <v>66</v>
      </c>
      <c r="Y39" s="15">
        <f t="shared" si="8"/>
        <v>1</v>
      </c>
      <c r="Z39" s="14" t="s">
        <v>67</v>
      </c>
      <c r="AA39" s="18" t="s">
        <v>66</v>
      </c>
      <c r="AB39" s="15">
        <f t="shared" si="9"/>
        <v>1</v>
      </c>
      <c r="AC39" s="14" t="s">
        <v>67</v>
      </c>
      <c r="AD39" s="18" t="s">
        <v>66</v>
      </c>
      <c r="AE39" s="15">
        <f t="shared" si="10"/>
        <v>1</v>
      </c>
      <c r="AF39" s="14" t="s">
        <v>67</v>
      </c>
      <c r="AG39" s="15">
        <f t="shared" si="3"/>
        <v>1</v>
      </c>
      <c r="AH39" s="18" t="str">
        <f t="shared" si="11"/>
        <v>Bajo</v>
      </c>
      <c r="AI39" s="18" t="str">
        <f t="shared" si="12"/>
        <v>Público</v>
      </c>
      <c r="AJ39" s="18" t="str">
        <f t="shared" si="13"/>
        <v>I2</v>
      </c>
      <c r="AK39" s="18" t="str">
        <f t="shared" si="14"/>
        <v>D2</v>
      </c>
      <c r="AL39" s="15" t="s">
        <v>60</v>
      </c>
      <c r="AM39" s="15" t="s">
        <v>60</v>
      </c>
      <c r="AN39" s="20"/>
    </row>
    <row r="40" spans="1:40" ht="49.5" customHeight="1" x14ac:dyDescent="0.25">
      <c r="A40" s="20"/>
      <c r="B40" s="13"/>
      <c r="C40" s="14" t="s">
        <v>152</v>
      </c>
      <c r="D40" s="14" t="s">
        <v>153</v>
      </c>
      <c r="E40" s="14" t="s">
        <v>50</v>
      </c>
      <c r="F40" s="14" t="s">
        <v>51</v>
      </c>
      <c r="G40" s="14" t="s">
        <v>52</v>
      </c>
      <c r="H40" s="15" t="s">
        <v>53</v>
      </c>
      <c r="I40" s="14" t="s">
        <v>70</v>
      </c>
      <c r="J40" s="15" t="s">
        <v>53</v>
      </c>
      <c r="K40" s="14" t="s">
        <v>55</v>
      </c>
      <c r="L40" s="16" t="s">
        <v>56</v>
      </c>
      <c r="M40" s="14" t="s">
        <v>57</v>
      </c>
      <c r="N40" s="15" t="s">
        <v>135</v>
      </c>
      <c r="O40" s="15" t="s">
        <v>53</v>
      </c>
      <c r="P40" s="15" t="s">
        <v>154</v>
      </c>
      <c r="Q40" s="16" t="s">
        <v>51</v>
      </c>
      <c r="R40" s="16" t="s">
        <v>61</v>
      </c>
      <c r="S40" s="14" t="s">
        <v>62</v>
      </c>
      <c r="T40" s="15" t="s">
        <v>63</v>
      </c>
      <c r="U40" s="15" t="s">
        <v>63</v>
      </c>
      <c r="V40" s="17">
        <v>45483</v>
      </c>
      <c r="W40" s="16" t="s">
        <v>65</v>
      </c>
      <c r="X40" s="18" t="s">
        <v>91</v>
      </c>
      <c r="Y40" s="15">
        <f t="shared" si="8"/>
        <v>2</v>
      </c>
      <c r="Z40" s="14" t="s">
        <v>155</v>
      </c>
      <c r="AA40" s="18" t="s">
        <v>66</v>
      </c>
      <c r="AB40" s="15">
        <f t="shared" si="9"/>
        <v>1</v>
      </c>
      <c r="AC40" s="14" t="s">
        <v>67</v>
      </c>
      <c r="AD40" s="18" t="s">
        <v>66</v>
      </c>
      <c r="AE40" s="15">
        <f t="shared" si="10"/>
        <v>1</v>
      </c>
      <c r="AF40" s="14" t="s">
        <v>67</v>
      </c>
      <c r="AG40" s="15">
        <f t="shared" si="3"/>
        <v>2</v>
      </c>
      <c r="AH40" s="18" t="str">
        <f t="shared" si="11"/>
        <v>Medio</v>
      </c>
      <c r="AI40" s="18" t="str">
        <f t="shared" si="12"/>
        <v>Público Clasificado</v>
      </c>
      <c r="AJ40" s="18" t="str">
        <f t="shared" si="13"/>
        <v>I2</v>
      </c>
      <c r="AK40" s="18" t="str">
        <f t="shared" si="14"/>
        <v>D2</v>
      </c>
      <c r="AL40" s="15" t="s">
        <v>156</v>
      </c>
      <c r="AM40" s="15" t="s">
        <v>60</v>
      </c>
      <c r="AN40" s="20"/>
    </row>
    <row r="41" spans="1:40" ht="49.5" customHeight="1" x14ac:dyDescent="0.25">
      <c r="A41" s="20"/>
      <c r="B41" s="13"/>
      <c r="C41" s="14" t="s">
        <v>157</v>
      </c>
      <c r="D41" s="14" t="s">
        <v>158</v>
      </c>
      <c r="E41" s="14" t="s">
        <v>50</v>
      </c>
      <c r="F41" s="14" t="s">
        <v>51</v>
      </c>
      <c r="G41" s="14" t="s">
        <v>52</v>
      </c>
      <c r="H41" s="15" t="s">
        <v>53</v>
      </c>
      <c r="I41" s="14" t="s">
        <v>70</v>
      </c>
      <c r="J41" s="15" t="s">
        <v>53</v>
      </c>
      <c r="K41" s="14" t="s">
        <v>55</v>
      </c>
      <c r="L41" s="16" t="s">
        <v>56</v>
      </c>
      <c r="M41" s="14" t="s">
        <v>57</v>
      </c>
      <c r="N41" s="15" t="s">
        <v>135</v>
      </c>
      <c r="O41" s="15" t="s">
        <v>59</v>
      </c>
      <c r="P41" s="15" t="s">
        <v>60</v>
      </c>
      <c r="Q41" s="16" t="s">
        <v>51</v>
      </c>
      <c r="R41" s="16" t="s">
        <v>61</v>
      </c>
      <c r="S41" s="14" t="s">
        <v>62</v>
      </c>
      <c r="T41" s="15" t="s">
        <v>63</v>
      </c>
      <c r="U41" s="15" t="s">
        <v>72</v>
      </c>
      <c r="V41" s="17">
        <v>45483</v>
      </c>
      <c r="W41" s="16" t="s">
        <v>65</v>
      </c>
      <c r="X41" s="18" t="s">
        <v>66</v>
      </c>
      <c r="Y41" s="15">
        <f t="shared" si="8"/>
        <v>1</v>
      </c>
      <c r="Z41" s="14" t="s">
        <v>67</v>
      </c>
      <c r="AA41" s="18" t="s">
        <v>66</v>
      </c>
      <c r="AB41" s="15">
        <f t="shared" si="9"/>
        <v>1</v>
      </c>
      <c r="AC41" s="14" t="s">
        <v>67</v>
      </c>
      <c r="AD41" s="18" t="s">
        <v>66</v>
      </c>
      <c r="AE41" s="15">
        <f t="shared" si="10"/>
        <v>1</v>
      </c>
      <c r="AF41" s="14" t="s">
        <v>67</v>
      </c>
      <c r="AG41" s="15">
        <f t="shared" si="3"/>
        <v>1</v>
      </c>
      <c r="AH41" s="18" t="str">
        <f t="shared" si="11"/>
        <v>Bajo</v>
      </c>
      <c r="AI41" s="18" t="str">
        <f t="shared" si="12"/>
        <v>Público</v>
      </c>
      <c r="AJ41" s="18" t="str">
        <f t="shared" si="13"/>
        <v>I2</v>
      </c>
      <c r="AK41" s="18" t="str">
        <f t="shared" si="14"/>
        <v>D2</v>
      </c>
      <c r="AL41" s="15" t="s">
        <v>60</v>
      </c>
      <c r="AM41" s="15" t="s">
        <v>60</v>
      </c>
      <c r="AN41" s="20"/>
    </row>
    <row r="42" spans="1:40" ht="49.5" customHeight="1" x14ac:dyDescent="0.25">
      <c r="A42" s="20"/>
      <c r="B42" s="13"/>
      <c r="C42" s="14" t="s">
        <v>159</v>
      </c>
      <c r="D42" s="14" t="s">
        <v>160</v>
      </c>
      <c r="E42" s="14" t="s">
        <v>50</v>
      </c>
      <c r="F42" s="14" t="s">
        <v>51</v>
      </c>
      <c r="G42" s="14" t="s">
        <v>52</v>
      </c>
      <c r="H42" s="15" t="s">
        <v>53</v>
      </c>
      <c r="I42" s="14" t="s">
        <v>70</v>
      </c>
      <c r="J42" s="15" t="s">
        <v>53</v>
      </c>
      <c r="K42" s="14" t="s">
        <v>55</v>
      </c>
      <c r="L42" s="16" t="s">
        <v>56</v>
      </c>
      <c r="M42" s="14" t="s">
        <v>57</v>
      </c>
      <c r="N42" s="15" t="s">
        <v>71</v>
      </c>
      <c r="O42" s="15" t="s">
        <v>59</v>
      </c>
      <c r="P42" s="15" t="s">
        <v>60</v>
      </c>
      <c r="Q42" s="16" t="s">
        <v>51</v>
      </c>
      <c r="R42" s="16" t="s">
        <v>61</v>
      </c>
      <c r="S42" s="14" t="s">
        <v>62</v>
      </c>
      <c r="T42" s="15" t="s">
        <v>63</v>
      </c>
      <c r="U42" s="15" t="s">
        <v>72</v>
      </c>
      <c r="V42" s="17">
        <v>45483</v>
      </c>
      <c r="W42" s="16" t="s">
        <v>65</v>
      </c>
      <c r="X42" s="18" t="s">
        <v>66</v>
      </c>
      <c r="Y42" s="15">
        <f t="shared" si="8"/>
        <v>1</v>
      </c>
      <c r="Z42" s="14" t="s">
        <v>67</v>
      </c>
      <c r="AA42" s="18" t="s">
        <v>66</v>
      </c>
      <c r="AB42" s="15">
        <f t="shared" si="9"/>
        <v>1</v>
      </c>
      <c r="AC42" s="14" t="s">
        <v>67</v>
      </c>
      <c r="AD42" s="18" t="s">
        <v>66</v>
      </c>
      <c r="AE42" s="15">
        <f t="shared" si="10"/>
        <v>1</v>
      </c>
      <c r="AF42" s="14" t="s">
        <v>67</v>
      </c>
      <c r="AG42" s="15">
        <f t="shared" si="3"/>
        <v>1</v>
      </c>
      <c r="AH42" s="18" t="str">
        <f t="shared" si="11"/>
        <v>Bajo</v>
      </c>
      <c r="AI42" s="18" t="str">
        <f t="shared" si="12"/>
        <v>Público</v>
      </c>
      <c r="AJ42" s="18" t="str">
        <f t="shared" si="13"/>
        <v>I2</v>
      </c>
      <c r="AK42" s="18" t="str">
        <f t="shared" si="14"/>
        <v>D2</v>
      </c>
      <c r="AL42" s="15" t="s">
        <v>60</v>
      </c>
      <c r="AM42" s="15" t="s">
        <v>60</v>
      </c>
      <c r="AN42" s="20"/>
    </row>
    <row r="43" spans="1:40" ht="49.5" customHeight="1" x14ac:dyDescent="0.25">
      <c r="A43" s="20"/>
      <c r="B43" s="13"/>
      <c r="C43" s="14" t="s">
        <v>161</v>
      </c>
      <c r="D43" s="14" t="s">
        <v>162</v>
      </c>
      <c r="E43" s="14" t="s">
        <v>50</v>
      </c>
      <c r="F43" s="14" t="s">
        <v>51</v>
      </c>
      <c r="G43" s="14" t="s">
        <v>52</v>
      </c>
      <c r="H43" s="15" t="s">
        <v>53</v>
      </c>
      <c r="I43" s="14" t="s">
        <v>70</v>
      </c>
      <c r="J43" s="15" t="s">
        <v>53</v>
      </c>
      <c r="K43" s="14" t="s">
        <v>55</v>
      </c>
      <c r="L43" s="16" t="s">
        <v>56</v>
      </c>
      <c r="M43" s="14" t="s">
        <v>57</v>
      </c>
      <c r="N43" s="15" t="s">
        <v>90</v>
      </c>
      <c r="O43" s="15" t="s">
        <v>59</v>
      </c>
      <c r="P43" s="15" t="s">
        <v>60</v>
      </c>
      <c r="Q43" s="16" t="s">
        <v>51</v>
      </c>
      <c r="R43" s="16" t="s">
        <v>61</v>
      </c>
      <c r="S43" s="14" t="s">
        <v>62</v>
      </c>
      <c r="T43" s="15" t="s">
        <v>63</v>
      </c>
      <c r="U43" s="15" t="s">
        <v>72</v>
      </c>
      <c r="V43" s="17">
        <v>45483</v>
      </c>
      <c r="W43" s="16" t="s">
        <v>65</v>
      </c>
      <c r="X43" s="18" t="s">
        <v>66</v>
      </c>
      <c r="Y43" s="15">
        <f t="shared" si="8"/>
        <v>1</v>
      </c>
      <c r="Z43" s="14" t="s">
        <v>67</v>
      </c>
      <c r="AA43" s="18" t="s">
        <v>66</v>
      </c>
      <c r="AB43" s="15">
        <f t="shared" si="9"/>
        <v>1</v>
      </c>
      <c r="AC43" s="14" t="s">
        <v>67</v>
      </c>
      <c r="AD43" s="18" t="s">
        <v>66</v>
      </c>
      <c r="AE43" s="15">
        <f t="shared" si="10"/>
        <v>1</v>
      </c>
      <c r="AF43" s="14" t="s">
        <v>67</v>
      </c>
      <c r="AG43" s="15">
        <f t="shared" si="3"/>
        <v>1</v>
      </c>
      <c r="AH43" s="18" t="str">
        <f t="shared" si="11"/>
        <v>Bajo</v>
      </c>
      <c r="AI43" s="18" t="str">
        <f t="shared" si="12"/>
        <v>Público</v>
      </c>
      <c r="AJ43" s="18" t="str">
        <f t="shared" si="13"/>
        <v>I2</v>
      </c>
      <c r="AK43" s="18" t="str">
        <f t="shared" si="14"/>
        <v>D2</v>
      </c>
      <c r="AL43" s="15" t="s">
        <v>60</v>
      </c>
      <c r="AM43" s="15" t="s">
        <v>60</v>
      </c>
      <c r="AN43" s="20"/>
    </row>
    <row r="44" spans="1:40" ht="49.5" customHeight="1" x14ac:dyDescent="0.25">
      <c r="A44" s="20"/>
      <c r="B44" s="13"/>
      <c r="C44" s="14" t="s">
        <v>163</v>
      </c>
      <c r="D44" s="14" t="s">
        <v>164</v>
      </c>
      <c r="E44" s="14" t="s">
        <v>50</v>
      </c>
      <c r="F44" s="14" t="s">
        <v>51</v>
      </c>
      <c r="G44" s="14" t="s">
        <v>52</v>
      </c>
      <c r="H44" s="15" t="s">
        <v>53</v>
      </c>
      <c r="I44" s="14" t="s">
        <v>70</v>
      </c>
      <c r="J44" s="15" t="s">
        <v>53</v>
      </c>
      <c r="K44" s="14" t="s">
        <v>55</v>
      </c>
      <c r="L44" s="16" t="s">
        <v>56</v>
      </c>
      <c r="M44" s="14" t="s">
        <v>57</v>
      </c>
      <c r="N44" s="15" t="s">
        <v>135</v>
      </c>
      <c r="O44" s="15" t="s">
        <v>59</v>
      </c>
      <c r="P44" s="15" t="s">
        <v>60</v>
      </c>
      <c r="Q44" s="16" t="s">
        <v>51</v>
      </c>
      <c r="R44" s="16" t="s">
        <v>61</v>
      </c>
      <c r="S44" s="14" t="s">
        <v>62</v>
      </c>
      <c r="T44" s="15" t="s">
        <v>63</v>
      </c>
      <c r="U44" s="15" t="s">
        <v>72</v>
      </c>
      <c r="V44" s="17">
        <v>45483</v>
      </c>
      <c r="W44" s="16" t="s">
        <v>65</v>
      </c>
      <c r="X44" s="18" t="s">
        <v>66</v>
      </c>
      <c r="Y44" s="15">
        <f t="shared" si="8"/>
        <v>1</v>
      </c>
      <c r="Z44" s="14" t="s">
        <v>67</v>
      </c>
      <c r="AA44" s="18" t="s">
        <v>66</v>
      </c>
      <c r="AB44" s="15">
        <f t="shared" si="9"/>
        <v>1</v>
      </c>
      <c r="AC44" s="14" t="s">
        <v>67</v>
      </c>
      <c r="AD44" s="18" t="s">
        <v>66</v>
      </c>
      <c r="AE44" s="15">
        <f t="shared" si="10"/>
        <v>1</v>
      </c>
      <c r="AF44" s="14" t="s">
        <v>67</v>
      </c>
      <c r="AG44" s="15">
        <f t="shared" si="3"/>
        <v>1</v>
      </c>
      <c r="AH44" s="18" t="str">
        <f t="shared" si="11"/>
        <v>Bajo</v>
      </c>
      <c r="AI44" s="18" t="str">
        <f t="shared" si="12"/>
        <v>Público</v>
      </c>
      <c r="AJ44" s="18" t="str">
        <f t="shared" si="13"/>
        <v>I2</v>
      </c>
      <c r="AK44" s="18" t="str">
        <f t="shared" si="14"/>
        <v>D2</v>
      </c>
      <c r="AL44" s="15" t="s">
        <v>60</v>
      </c>
      <c r="AM44" s="15" t="s">
        <v>60</v>
      </c>
      <c r="AN44" s="20"/>
    </row>
    <row r="45" spans="1:40" ht="49.5" customHeight="1" x14ac:dyDescent="0.25">
      <c r="A45" s="20"/>
      <c r="B45" s="13"/>
      <c r="C45" s="14" t="s">
        <v>165</v>
      </c>
      <c r="D45" s="14" t="s">
        <v>166</v>
      </c>
      <c r="E45" s="14" t="s">
        <v>50</v>
      </c>
      <c r="F45" s="14" t="s">
        <v>51</v>
      </c>
      <c r="G45" s="14" t="s">
        <v>52</v>
      </c>
      <c r="H45" s="15" t="s">
        <v>53</v>
      </c>
      <c r="I45" s="14" t="s">
        <v>70</v>
      </c>
      <c r="J45" s="15" t="s">
        <v>53</v>
      </c>
      <c r="K45" s="14" t="s">
        <v>55</v>
      </c>
      <c r="L45" s="16" t="s">
        <v>56</v>
      </c>
      <c r="M45" s="14" t="s">
        <v>57</v>
      </c>
      <c r="N45" s="15" t="s">
        <v>135</v>
      </c>
      <c r="O45" s="15" t="s">
        <v>59</v>
      </c>
      <c r="P45" s="15" t="s">
        <v>60</v>
      </c>
      <c r="Q45" s="16" t="s">
        <v>51</v>
      </c>
      <c r="R45" s="16" t="s">
        <v>61</v>
      </c>
      <c r="S45" s="14" t="s">
        <v>62</v>
      </c>
      <c r="T45" s="15" t="s">
        <v>63</v>
      </c>
      <c r="U45" s="15" t="s">
        <v>72</v>
      </c>
      <c r="V45" s="17">
        <v>45483</v>
      </c>
      <c r="W45" s="16" t="s">
        <v>65</v>
      </c>
      <c r="X45" s="18" t="s">
        <v>66</v>
      </c>
      <c r="Y45" s="15">
        <f t="shared" si="8"/>
        <v>1</v>
      </c>
      <c r="Z45" s="14" t="s">
        <v>67</v>
      </c>
      <c r="AA45" s="18" t="s">
        <v>66</v>
      </c>
      <c r="AB45" s="15">
        <f t="shared" si="9"/>
        <v>1</v>
      </c>
      <c r="AC45" s="14" t="s">
        <v>67</v>
      </c>
      <c r="AD45" s="18" t="s">
        <v>66</v>
      </c>
      <c r="AE45" s="15">
        <f t="shared" si="10"/>
        <v>1</v>
      </c>
      <c r="AF45" s="14" t="s">
        <v>67</v>
      </c>
      <c r="AG45" s="15">
        <f t="shared" si="3"/>
        <v>1</v>
      </c>
      <c r="AH45" s="18" t="str">
        <f t="shared" si="11"/>
        <v>Bajo</v>
      </c>
      <c r="AI45" s="18" t="str">
        <f t="shared" si="12"/>
        <v>Público</v>
      </c>
      <c r="AJ45" s="18" t="str">
        <f t="shared" si="13"/>
        <v>I2</v>
      </c>
      <c r="AK45" s="18" t="str">
        <f t="shared" si="14"/>
        <v>D2</v>
      </c>
      <c r="AL45" s="15" t="s">
        <v>60</v>
      </c>
      <c r="AM45" s="15" t="s">
        <v>60</v>
      </c>
      <c r="AN45" s="20"/>
    </row>
    <row r="46" spans="1:40" ht="49.5" customHeight="1" x14ac:dyDescent="0.25">
      <c r="A46" s="20"/>
      <c r="B46" s="13"/>
      <c r="C46" s="14" t="s">
        <v>167</v>
      </c>
      <c r="D46" s="14" t="s">
        <v>168</v>
      </c>
      <c r="E46" s="14" t="s">
        <v>50</v>
      </c>
      <c r="F46" s="14" t="s">
        <v>51</v>
      </c>
      <c r="G46" s="14" t="s">
        <v>52</v>
      </c>
      <c r="H46" s="15" t="s">
        <v>53</v>
      </c>
      <c r="I46" s="16" t="s">
        <v>70</v>
      </c>
      <c r="J46" s="15" t="s">
        <v>53</v>
      </c>
      <c r="K46" s="14" t="s">
        <v>55</v>
      </c>
      <c r="L46" s="16" t="s">
        <v>56</v>
      </c>
      <c r="M46" s="16" t="s">
        <v>57</v>
      </c>
      <c r="N46" s="15" t="s">
        <v>169</v>
      </c>
      <c r="O46" s="15" t="s">
        <v>59</v>
      </c>
      <c r="P46" s="15" t="s">
        <v>60</v>
      </c>
      <c r="Q46" s="16" t="s">
        <v>51</v>
      </c>
      <c r="R46" s="16" t="s">
        <v>61</v>
      </c>
      <c r="S46" s="14" t="s">
        <v>62</v>
      </c>
      <c r="T46" s="15" t="s">
        <v>63</v>
      </c>
      <c r="U46" s="15" t="s">
        <v>72</v>
      </c>
      <c r="V46" s="17">
        <v>45483</v>
      </c>
      <c r="W46" s="16" t="s">
        <v>65</v>
      </c>
      <c r="X46" s="18" t="s">
        <v>66</v>
      </c>
      <c r="Y46" s="15">
        <f t="shared" si="8"/>
        <v>1</v>
      </c>
      <c r="Z46" s="14" t="s">
        <v>67</v>
      </c>
      <c r="AA46" s="18" t="s">
        <v>66</v>
      </c>
      <c r="AB46" s="15">
        <f t="shared" si="9"/>
        <v>1</v>
      </c>
      <c r="AC46" s="14" t="s">
        <v>67</v>
      </c>
      <c r="AD46" s="18" t="s">
        <v>66</v>
      </c>
      <c r="AE46" s="15">
        <f t="shared" si="10"/>
        <v>1</v>
      </c>
      <c r="AF46" s="14" t="s">
        <v>67</v>
      </c>
      <c r="AG46" s="15">
        <f t="shared" si="3"/>
        <v>1</v>
      </c>
      <c r="AH46" s="18" t="str">
        <f t="shared" si="11"/>
        <v>Bajo</v>
      </c>
      <c r="AI46" s="18" t="str">
        <f t="shared" si="12"/>
        <v>Público</v>
      </c>
      <c r="AJ46" s="18" t="str">
        <f t="shared" si="13"/>
        <v>I2</v>
      </c>
      <c r="AK46" s="18" t="str">
        <f t="shared" si="14"/>
        <v>D2</v>
      </c>
      <c r="AL46" s="15" t="s">
        <v>60</v>
      </c>
      <c r="AM46" s="15" t="s">
        <v>60</v>
      </c>
      <c r="AN46" s="20"/>
    </row>
    <row r="47" spans="1:40" ht="49.5" customHeight="1" x14ac:dyDescent="0.25">
      <c r="A47" s="20"/>
      <c r="B47" s="13"/>
      <c r="C47" s="14" t="s">
        <v>170</v>
      </c>
      <c r="D47" s="14" t="s">
        <v>171</v>
      </c>
      <c r="E47" s="14" t="s">
        <v>50</v>
      </c>
      <c r="F47" s="14" t="s">
        <v>51</v>
      </c>
      <c r="G47" s="14" t="s">
        <v>52</v>
      </c>
      <c r="H47" s="15" t="s">
        <v>53</v>
      </c>
      <c r="I47" s="14" t="s">
        <v>70</v>
      </c>
      <c r="J47" s="15" t="s">
        <v>53</v>
      </c>
      <c r="K47" s="14" t="s">
        <v>55</v>
      </c>
      <c r="L47" s="16" t="s">
        <v>56</v>
      </c>
      <c r="M47" s="14" t="s">
        <v>57</v>
      </c>
      <c r="N47" s="15" t="s">
        <v>135</v>
      </c>
      <c r="O47" s="15" t="s">
        <v>59</v>
      </c>
      <c r="P47" s="15" t="s">
        <v>60</v>
      </c>
      <c r="Q47" s="16" t="s">
        <v>51</v>
      </c>
      <c r="R47" s="16" t="s">
        <v>61</v>
      </c>
      <c r="S47" s="14" t="s">
        <v>62</v>
      </c>
      <c r="T47" s="15" t="s">
        <v>63</v>
      </c>
      <c r="U47" s="15" t="s">
        <v>72</v>
      </c>
      <c r="V47" s="17">
        <v>45483</v>
      </c>
      <c r="W47" s="16" t="s">
        <v>65</v>
      </c>
      <c r="X47" s="18" t="s">
        <v>66</v>
      </c>
      <c r="Y47" s="15">
        <f t="shared" si="8"/>
        <v>1</v>
      </c>
      <c r="Z47" s="14" t="s">
        <v>67</v>
      </c>
      <c r="AA47" s="18" t="s">
        <v>66</v>
      </c>
      <c r="AB47" s="15">
        <f t="shared" si="9"/>
        <v>1</v>
      </c>
      <c r="AC47" s="14" t="s">
        <v>67</v>
      </c>
      <c r="AD47" s="18" t="s">
        <v>66</v>
      </c>
      <c r="AE47" s="15">
        <f t="shared" si="10"/>
        <v>1</v>
      </c>
      <c r="AF47" s="14" t="s">
        <v>67</v>
      </c>
      <c r="AG47" s="15">
        <f t="shared" si="3"/>
        <v>1</v>
      </c>
      <c r="AH47" s="18" t="str">
        <f t="shared" si="11"/>
        <v>Bajo</v>
      </c>
      <c r="AI47" s="18" t="str">
        <f t="shared" si="12"/>
        <v>Público</v>
      </c>
      <c r="AJ47" s="18" t="str">
        <f t="shared" si="13"/>
        <v>I2</v>
      </c>
      <c r="AK47" s="18" t="str">
        <f t="shared" si="14"/>
        <v>D2</v>
      </c>
      <c r="AL47" s="15" t="s">
        <v>60</v>
      </c>
      <c r="AM47" s="15" t="s">
        <v>60</v>
      </c>
      <c r="AN47" s="20"/>
    </row>
    <row r="48" spans="1:40" ht="49.5" customHeight="1" x14ac:dyDescent="0.25">
      <c r="A48" s="20"/>
      <c r="B48" s="13"/>
      <c r="C48" s="14" t="s">
        <v>172</v>
      </c>
      <c r="D48" s="14" t="s">
        <v>173</v>
      </c>
      <c r="E48" s="14" t="s">
        <v>50</v>
      </c>
      <c r="F48" s="14" t="s">
        <v>51</v>
      </c>
      <c r="G48" s="14" t="s">
        <v>52</v>
      </c>
      <c r="H48" s="15" t="s">
        <v>53</v>
      </c>
      <c r="I48" s="16" t="s">
        <v>70</v>
      </c>
      <c r="J48" s="15" t="s">
        <v>53</v>
      </c>
      <c r="K48" s="14" t="s">
        <v>55</v>
      </c>
      <c r="L48" s="16" t="s">
        <v>56</v>
      </c>
      <c r="M48" s="14" t="s">
        <v>57</v>
      </c>
      <c r="N48" s="15" t="s">
        <v>71</v>
      </c>
      <c r="O48" s="15" t="s">
        <v>59</v>
      </c>
      <c r="P48" s="15" t="s">
        <v>60</v>
      </c>
      <c r="Q48" s="16" t="s">
        <v>51</v>
      </c>
      <c r="R48" s="16" t="s">
        <v>61</v>
      </c>
      <c r="S48" s="14" t="s">
        <v>62</v>
      </c>
      <c r="T48" s="15" t="s">
        <v>63</v>
      </c>
      <c r="U48" s="15" t="s">
        <v>72</v>
      </c>
      <c r="V48" s="17">
        <v>45483</v>
      </c>
      <c r="W48" s="16" t="s">
        <v>65</v>
      </c>
      <c r="X48" s="18" t="s">
        <v>66</v>
      </c>
      <c r="Y48" s="15">
        <f t="shared" si="8"/>
        <v>1</v>
      </c>
      <c r="Z48" s="14" t="s">
        <v>67</v>
      </c>
      <c r="AA48" s="18" t="s">
        <v>66</v>
      </c>
      <c r="AB48" s="15">
        <f t="shared" si="9"/>
        <v>1</v>
      </c>
      <c r="AC48" s="14" t="s">
        <v>67</v>
      </c>
      <c r="AD48" s="18" t="s">
        <v>66</v>
      </c>
      <c r="AE48" s="15">
        <f t="shared" si="10"/>
        <v>1</v>
      </c>
      <c r="AF48" s="14" t="s">
        <v>67</v>
      </c>
      <c r="AG48" s="15">
        <f t="shared" si="3"/>
        <v>1</v>
      </c>
      <c r="AH48" s="18" t="str">
        <f t="shared" si="11"/>
        <v>Bajo</v>
      </c>
      <c r="AI48" s="18" t="str">
        <f t="shared" si="12"/>
        <v>Público</v>
      </c>
      <c r="AJ48" s="18" t="str">
        <f t="shared" si="13"/>
        <v>I2</v>
      </c>
      <c r="AK48" s="18" t="str">
        <f t="shared" si="14"/>
        <v>D2</v>
      </c>
      <c r="AL48" s="15" t="s">
        <v>60</v>
      </c>
      <c r="AM48" s="15" t="s">
        <v>60</v>
      </c>
      <c r="AN48" s="20"/>
    </row>
    <row r="49" spans="1:40" ht="49.5" customHeight="1" x14ac:dyDescent="0.25">
      <c r="A49" s="20"/>
      <c r="B49" s="13"/>
      <c r="C49" s="14" t="s">
        <v>174</v>
      </c>
      <c r="D49" s="14" t="s">
        <v>175</v>
      </c>
      <c r="E49" s="14" t="s">
        <v>50</v>
      </c>
      <c r="F49" s="14" t="s">
        <v>51</v>
      </c>
      <c r="G49" s="14" t="s">
        <v>52</v>
      </c>
      <c r="H49" s="15" t="s">
        <v>53</v>
      </c>
      <c r="I49" s="14" t="s">
        <v>70</v>
      </c>
      <c r="J49" s="15" t="s">
        <v>53</v>
      </c>
      <c r="K49" s="14" t="s">
        <v>55</v>
      </c>
      <c r="L49" s="16" t="s">
        <v>56</v>
      </c>
      <c r="M49" s="16" t="s">
        <v>57</v>
      </c>
      <c r="N49" s="15" t="s">
        <v>71</v>
      </c>
      <c r="O49" s="15" t="s">
        <v>59</v>
      </c>
      <c r="P49" s="15" t="s">
        <v>60</v>
      </c>
      <c r="Q49" s="16" t="s">
        <v>51</v>
      </c>
      <c r="R49" s="16" t="s">
        <v>61</v>
      </c>
      <c r="S49" s="14" t="s">
        <v>62</v>
      </c>
      <c r="T49" s="15" t="s">
        <v>63</v>
      </c>
      <c r="U49" s="15" t="s">
        <v>72</v>
      </c>
      <c r="V49" s="17">
        <v>45483</v>
      </c>
      <c r="W49" s="16" t="s">
        <v>65</v>
      </c>
      <c r="X49" s="18" t="s">
        <v>66</v>
      </c>
      <c r="Y49" s="15">
        <f t="shared" si="8"/>
        <v>1</v>
      </c>
      <c r="Z49" s="14" t="s">
        <v>67</v>
      </c>
      <c r="AA49" s="18" t="s">
        <v>66</v>
      </c>
      <c r="AB49" s="15">
        <f t="shared" si="9"/>
        <v>1</v>
      </c>
      <c r="AC49" s="14" t="s">
        <v>67</v>
      </c>
      <c r="AD49" s="18" t="s">
        <v>66</v>
      </c>
      <c r="AE49" s="15">
        <f t="shared" si="10"/>
        <v>1</v>
      </c>
      <c r="AF49" s="14" t="s">
        <v>67</v>
      </c>
      <c r="AG49" s="15">
        <f t="shared" si="3"/>
        <v>1</v>
      </c>
      <c r="AH49" s="18" t="str">
        <f t="shared" si="11"/>
        <v>Bajo</v>
      </c>
      <c r="AI49" s="18" t="str">
        <f t="shared" si="12"/>
        <v>Público</v>
      </c>
      <c r="AJ49" s="18" t="str">
        <f t="shared" si="13"/>
        <v>I2</v>
      </c>
      <c r="AK49" s="18" t="str">
        <f t="shared" si="14"/>
        <v>D2</v>
      </c>
      <c r="AL49" s="15" t="s">
        <v>60</v>
      </c>
      <c r="AM49" s="15" t="s">
        <v>60</v>
      </c>
      <c r="AN49" s="20"/>
    </row>
    <row r="50" spans="1:40" ht="49.5" customHeight="1" x14ac:dyDescent="0.25">
      <c r="A50" s="20"/>
      <c r="B50" s="13"/>
      <c r="C50" s="14" t="s">
        <v>176</v>
      </c>
      <c r="D50" s="14" t="s">
        <v>177</v>
      </c>
      <c r="E50" s="14" t="s">
        <v>50</v>
      </c>
      <c r="F50" s="14" t="s">
        <v>51</v>
      </c>
      <c r="G50" s="14" t="s">
        <v>52</v>
      </c>
      <c r="H50" s="15" t="s">
        <v>53</v>
      </c>
      <c r="I50" s="14" t="s">
        <v>54</v>
      </c>
      <c r="J50" s="15" t="s">
        <v>53</v>
      </c>
      <c r="K50" s="14" t="s">
        <v>55</v>
      </c>
      <c r="L50" s="16" t="s">
        <v>56</v>
      </c>
      <c r="M50" s="14" t="s">
        <v>57</v>
      </c>
      <c r="N50" s="15" t="s">
        <v>58</v>
      </c>
      <c r="O50" s="15" t="s">
        <v>59</v>
      </c>
      <c r="P50" s="15" t="s">
        <v>60</v>
      </c>
      <c r="Q50" s="16" t="s">
        <v>51</v>
      </c>
      <c r="R50" s="16" t="s">
        <v>61</v>
      </c>
      <c r="S50" s="14" t="s">
        <v>62</v>
      </c>
      <c r="T50" s="15" t="s">
        <v>63</v>
      </c>
      <c r="U50" s="15" t="s">
        <v>72</v>
      </c>
      <c r="V50" s="17">
        <v>45483</v>
      </c>
      <c r="W50" s="16" t="s">
        <v>65</v>
      </c>
      <c r="X50" s="18" t="s">
        <v>66</v>
      </c>
      <c r="Y50" s="15">
        <f t="shared" si="8"/>
        <v>1</v>
      </c>
      <c r="Z50" s="14" t="s">
        <v>67</v>
      </c>
      <c r="AA50" s="18" t="s">
        <v>66</v>
      </c>
      <c r="AB50" s="15">
        <f t="shared" si="9"/>
        <v>1</v>
      </c>
      <c r="AC50" s="14" t="s">
        <v>67</v>
      </c>
      <c r="AD50" s="18" t="s">
        <v>66</v>
      </c>
      <c r="AE50" s="15">
        <f t="shared" si="10"/>
        <v>1</v>
      </c>
      <c r="AF50" s="14" t="s">
        <v>67</v>
      </c>
      <c r="AG50" s="15">
        <f t="shared" si="3"/>
        <v>1</v>
      </c>
      <c r="AH50" s="18" t="str">
        <f t="shared" si="11"/>
        <v>Bajo</v>
      </c>
      <c r="AI50" s="18" t="str">
        <f t="shared" si="12"/>
        <v>Público</v>
      </c>
      <c r="AJ50" s="18" t="str">
        <f t="shared" si="13"/>
        <v>I2</v>
      </c>
      <c r="AK50" s="18" t="str">
        <f t="shared" si="14"/>
        <v>D2</v>
      </c>
      <c r="AL50" s="15" t="s">
        <v>60</v>
      </c>
      <c r="AM50" s="15" t="s">
        <v>60</v>
      </c>
      <c r="AN50" s="20"/>
    </row>
    <row r="51" spans="1:40" ht="49.5" customHeight="1" x14ac:dyDescent="0.25">
      <c r="A51" s="20"/>
      <c r="B51" s="13"/>
      <c r="C51" s="14" t="s">
        <v>178</v>
      </c>
      <c r="D51" s="14" t="s">
        <v>179</v>
      </c>
      <c r="E51" s="14" t="s">
        <v>50</v>
      </c>
      <c r="F51" s="14" t="s">
        <v>51</v>
      </c>
      <c r="G51" s="14" t="s">
        <v>52</v>
      </c>
      <c r="H51" s="15" t="s">
        <v>53</v>
      </c>
      <c r="I51" s="14" t="s">
        <v>54</v>
      </c>
      <c r="J51" s="15" t="s">
        <v>53</v>
      </c>
      <c r="K51" s="14" t="s">
        <v>55</v>
      </c>
      <c r="L51" s="16" t="s">
        <v>56</v>
      </c>
      <c r="M51" s="14" t="s">
        <v>57</v>
      </c>
      <c r="N51" s="15" t="s">
        <v>58</v>
      </c>
      <c r="O51" s="15" t="s">
        <v>59</v>
      </c>
      <c r="P51" s="15" t="s">
        <v>60</v>
      </c>
      <c r="Q51" s="16" t="s">
        <v>51</v>
      </c>
      <c r="R51" s="16" t="s">
        <v>61</v>
      </c>
      <c r="S51" s="14" t="s">
        <v>62</v>
      </c>
      <c r="T51" s="15" t="s">
        <v>63</v>
      </c>
      <c r="U51" s="15" t="s">
        <v>72</v>
      </c>
      <c r="V51" s="17">
        <v>45483</v>
      </c>
      <c r="W51" s="16" t="s">
        <v>65</v>
      </c>
      <c r="X51" s="18" t="s">
        <v>66</v>
      </c>
      <c r="Y51" s="15">
        <f t="shared" si="8"/>
        <v>1</v>
      </c>
      <c r="Z51" s="14" t="s">
        <v>67</v>
      </c>
      <c r="AA51" s="18" t="s">
        <v>66</v>
      </c>
      <c r="AB51" s="15">
        <f t="shared" si="9"/>
        <v>1</v>
      </c>
      <c r="AC51" s="14" t="s">
        <v>67</v>
      </c>
      <c r="AD51" s="18" t="s">
        <v>66</v>
      </c>
      <c r="AE51" s="15">
        <f t="shared" si="10"/>
        <v>1</v>
      </c>
      <c r="AF51" s="14" t="s">
        <v>67</v>
      </c>
      <c r="AG51" s="15">
        <f t="shared" si="3"/>
        <v>1</v>
      </c>
      <c r="AH51" s="18" t="str">
        <f t="shared" si="11"/>
        <v>Bajo</v>
      </c>
      <c r="AI51" s="18" t="str">
        <f t="shared" si="12"/>
        <v>Público</v>
      </c>
      <c r="AJ51" s="18" t="str">
        <f t="shared" si="13"/>
        <v>I2</v>
      </c>
      <c r="AK51" s="18" t="str">
        <f t="shared" si="14"/>
        <v>D2</v>
      </c>
      <c r="AL51" s="15" t="s">
        <v>60</v>
      </c>
      <c r="AM51" s="15" t="s">
        <v>60</v>
      </c>
      <c r="AN51" s="20"/>
    </row>
    <row r="52" spans="1:40" ht="49.5" customHeight="1" x14ac:dyDescent="0.25">
      <c r="A52" s="20"/>
      <c r="B52" s="13"/>
      <c r="C52" s="14" t="s">
        <v>180</v>
      </c>
      <c r="D52" s="14" t="s">
        <v>181</v>
      </c>
      <c r="E52" s="14" t="s">
        <v>50</v>
      </c>
      <c r="F52" s="14" t="s">
        <v>51</v>
      </c>
      <c r="G52" s="14" t="s">
        <v>52</v>
      </c>
      <c r="H52" s="15" t="s">
        <v>53</v>
      </c>
      <c r="I52" s="14" t="s">
        <v>54</v>
      </c>
      <c r="J52" s="15" t="s">
        <v>53</v>
      </c>
      <c r="K52" s="14" t="s">
        <v>55</v>
      </c>
      <c r="L52" s="16" t="s">
        <v>56</v>
      </c>
      <c r="M52" s="14" t="s">
        <v>57</v>
      </c>
      <c r="N52" s="15" t="s">
        <v>58</v>
      </c>
      <c r="O52" s="15" t="s">
        <v>59</v>
      </c>
      <c r="P52" s="15" t="s">
        <v>60</v>
      </c>
      <c r="Q52" s="16" t="s">
        <v>51</v>
      </c>
      <c r="R52" s="16" t="s">
        <v>61</v>
      </c>
      <c r="S52" s="14" t="s">
        <v>62</v>
      </c>
      <c r="T52" s="15" t="s">
        <v>63</v>
      </c>
      <c r="U52" s="15" t="s">
        <v>72</v>
      </c>
      <c r="V52" s="17">
        <v>45483</v>
      </c>
      <c r="W52" s="16" t="s">
        <v>65</v>
      </c>
      <c r="X52" s="18" t="s">
        <v>66</v>
      </c>
      <c r="Y52" s="15">
        <f t="shared" si="8"/>
        <v>1</v>
      </c>
      <c r="Z52" s="14" t="s">
        <v>67</v>
      </c>
      <c r="AA52" s="18" t="s">
        <v>66</v>
      </c>
      <c r="AB52" s="15">
        <f t="shared" si="9"/>
        <v>1</v>
      </c>
      <c r="AC52" s="14" t="s">
        <v>67</v>
      </c>
      <c r="AD52" s="18" t="s">
        <v>66</v>
      </c>
      <c r="AE52" s="15">
        <f t="shared" si="10"/>
        <v>1</v>
      </c>
      <c r="AF52" s="14" t="s">
        <v>67</v>
      </c>
      <c r="AG52" s="15">
        <f t="shared" si="3"/>
        <v>1</v>
      </c>
      <c r="AH52" s="18" t="str">
        <f t="shared" si="11"/>
        <v>Bajo</v>
      </c>
      <c r="AI52" s="18" t="str">
        <f t="shared" si="12"/>
        <v>Público</v>
      </c>
      <c r="AJ52" s="18" t="str">
        <f t="shared" si="13"/>
        <v>I2</v>
      </c>
      <c r="AK52" s="18" t="str">
        <f t="shared" si="14"/>
        <v>D2</v>
      </c>
      <c r="AL52" s="15" t="s">
        <v>60</v>
      </c>
      <c r="AM52" s="15" t="s">
        <v>60</v>
      </c>
      <c r="AN52" s="20"/>
    </row>
    <row r="53" spans="1:40" ht="49.5" customHeight="1" x14ac:dyDescent="0.25">
      <c r="A53" s="20"/>
      <c r="B53" s="13"/>
      <c r="C53" s="14" t="s">
        <v>182</v>
      </c>
      <c r="D53" s="14" t="s">
        <v>183</v>
      </c>
      <c r="E53" s="14" t="s">
        <v>50</v>
      </c>
      <c r="F53" s="14" t="s">
        <v>51</v>
      </c>
      <c r="G53" s="14" t="s">
        <v>52</v>
      </c>
      <c r="H53" s="15" t="s">
        <v>53</v>
      </c>
      <c r="I53" s="16" t="s">
        <v>54</v>
      </c>
      <c r="J53" s="15" t="s">
        <v>53</v>
      </c>
      <c r="K53" s="14" t="s">
        <v>55</v>
      </c>
      <c r="L53" s="16" t="s">
        <v>56</v>
      </c>
      <c r="M53" s="16" t="s">
        <v>57</v>
      </c>
      <c r="N53" s="15" t="s">
        <v>87</v>
      </c>
      <c r="O53" s="15" t="s">
        <v>59</v>
      </c>
      <c r="P53" s="15" t="s">
        <v>60</v>
      </c>
      <c r="Q53" s="16" t="s">
        <v>51</v>
      </c>
      <c r="R53" s="16" t="s">
        <v>61</v>
      </c>
      <c r="S53" s="14" t="s">
        <v>62</v>
      </c>
      <c r="T53" s="15" t="s">
        <v>63</v>
      </c>
      <c r="U53" s="15" t="s">
        <v>72</v>
      </c>
      <c r="V53" s="17">
        <v>45483</v>
      </c>
      <c r="W53" s="16" t="s">
        <v>65</v>
      </c>
      <c r="X53" s="18" t="s">
        <v>66</v>
      </c>
      <c r="Y53" s="15">
        <f t="shared" si="8"/>
        <v>1</v>
      </c>
      <c r="Z53" s="14" t="s">
        <v>67</v>
      </c>
      <c r="AA53" s="18" t="s">
        <v>66</v>
      </c>
      <c r="AB53" s="15">
        <f t="shared" si="9"/>
        <v>1</v>
      </c>
      <c r="AC53" s="14" t="s">
        <v>67</v>
      </c>
      <c r="AD53" s="18" t="s">
        <v>66</v>
      </c>
      <c r="AE53" s="15">
        <f t="shared" si="10"/>
        <v>1</v>
      </c>
      <c r="AF53" s="14" t="s">
        <v>67</v>
      </c>
      <c r="AG53" s="15">
        <f t="shared" si="3"/>
        <v>1</v>
      </c>
      <c r="AH53" s="18" t="str">
        <f t="shared" si="11"/>
        <v>Bajo</v>
      </c>
      <c r="AI53" s="18" t="str">
        <f t="shared" si="12"/>
        <v>Público</v>
      </c>
      <c r="AJ53" s="18" t="str">
        <f t="shared" si="13"/>
        <v>I2</v>
      </c>
      <c r="AK53" s="18" t="str">
        <f t="shared" si="14"/>
        <v>D2</v>
      </c>
      <c r="AL53" s="15" t="s">
        <v>60</v>
      </c>
      <c r="AM53" s="15" t="s">
        <v>60</v>
      </c>
      <c r="AN53" s="20"/>
    </row>
    <row r="54" spans="1:40" ht="49.5" customHeight="1" x14ac:dyDescent="0.25">
      <c r="A54" s="20"/>
      <c r="B54" s="13"/>
      <c r="C54" s="14" t="s">
        <v>184</v>
      </c>
      <c r="D54" s="14" t="s">
        <v>185</v>
      </c>
      <c r="E54" s="14" t="s">
        <v>50</v>
      </c>
      <c r="F54" s="14" t="s">
        <v>51</v>
      </c>
      <c r="G54" s="14" t="s">
        <v>186</v>
      </c>
      <c r="H54" s="15" t="s">
        <v>59</v>
      </c>
      <c r="I54" s="16" t="s">
        <v>60</v>
      </c>
      <c r="J54" s="15" t="s">
        <v>53</v>
      </c>
      <c r="K54" s="14" t="s">
        <v>55</v>
      </c>
      <c r="L54" s="16" t="s">
        <v>56</v>
      </c>
      <c r="M54" s="16" t="s">
        <v>187</v>
      </c>
      <c r="N54" s="15" t="s">
        <v>188</v>
      </c>
      <c r="O54" s="15" t="s">
        <v>59</v>
      </c>
      <c r="P54" s="15" t="s">
        <v>60</v>
      </c>
      <c r="Q54" s="16" t="s">
        <v>60</v>
      </c>
      <c r="R54" s="16" t="s">
        <v>61</v>
      </c>
      <c r="S54" s="14" t="s">
        <v>60</v>
      </c>
      <c r="T54" s="15" t="s">
        <v>60</v>
      </c>
      <c r="U54" s="15" t="s">
        <v>60</v>
      </c>
      <c r="V54" s="17">
        <v>45483</v>
      </c>
      <c r="W54" s="16" t="s">
        <v>65</v>
      </c>
      <c r="X54" s="18" t="s">
        <v>66</v>
      </c>
      <c r="Y54" s="15">
        <f t="shared" si="8"/>
        <v>1</v>
      </c>
      <c r="Z54" s="14" t="s">
        <v>67</v>
      </c>
      <c r="AA54" s="18" t="s">
        <v>66</v>
      </c>
      <c r="AB54" s="15">
        <f t="shared" si="9"/>
        <v>1</v>
      </c>
      <c r="AC54" s="14" t="s">
        <v>67</v>
      </c>
      <c r="AD54" s="18" t="s">
        <v>66</v>
      </c>
      <c r="AE54" s="15">
        <f t="shared" si="10"/>
        <v>1</v>
      </c>
      <c r="AF54" s="14" t="s">
        <v>67</v>
      </c>
      <c r="AG54" s="15">
        <f t="shared" si="3"/>
        <v>1</v>
      </c>
      <c r="AH54" s="18" t="str">
        <f t="shared" si="11"/>
        <v>Bajo</v>
      </c>
      <c r="AI54" s="18" t="str">
        <f t="shared" si="12"/>
        <v>Público</v>
      </c>
      <c r="AJ54" s="18" t="str">
        <f t="shared" si="13"/>
        <v>I2</v>
      </c>
      <c r="AK54" s="18" t="str">
        <f t="shared" si="14"/>
        <v>D2</v>
      </c>
      <c r="AL54" s="15" t="s">
        <v>60</v>
      </c>
      <c r="AM54" s="15" t="s">
        <v>60</v>
      </c>
      <c r="AN54" s="20"/>
    </row>
    <row r="55" spans="1:40" ht="49.5" customHeight="1" x14ac:dyDescent="0.25">
      <c r="A55" s="20"/>
      <c r="B55" s="13"/>
      <c r="C55" s="14" t="s">
        <v>189</v>
      </c>
      <c r="D55" s="14" t="s">
        <v>190</v>
      </c>
      <c r="E55" s="14" t="s">
        <v>50</v>
      </c>
      <c r="F55" s="14" t="s">
        <v>51</v>
      </c>
      <c r="G55" s="14" t="s">
        <v>186</v>
      </c>
      <c r="H55" s="15" t="s">
        <v>59</v>
      </c>
      <c r="I55" s="14" t="s">
        <v>60</v>
      </c>
      <c r="J55" s="15" t="s">
        <v>53</v>
      </c>
      <c r="K55" s="14" t="s">
        <v>55</v>
      </c>
      <c r="L55" s="16" t="s">
        <v>56</v>
      </c>
      <c r="M55" s="22" t="s">
        <v>187</v>
      </c>
      <c r="N55" s="15" t="s">
        <v>191</v>
      </c>
      <c r="O55" s="15" t="s">
        <v>59</v>
      </c>
      <c r="P55" s="15" t="s">
        <v>60</v>
      </c>
      <c r="Q55" s="16" t="s">
        <v>60</v>
      </c>
      <c r="R55" s="16" t="s">
        <v>61</v>
      </c>
      <c r="S55" s="14" t="s">
        <v>60</v>
      </c>
      <c r="T55" s="15" t="s">
        <v>60</v>
      </c>
      <c r="U55" s="15" t="s">
        <v>60</v>
      </c>
      <c r="V55" s="17">
        <v>45483</v>
      </c>
      <c r="W55" s="16" t="s">
        <v>65</v>
      </c>
      <c r="X55" s="18" t="s">
        <v>66</v>
      </c>
      <c r="Y55" s="15">
        <f t="shared" si="8"/>
        <v>1</v>
      </c>
      <c r="Z55" s="14" t="s">
        <v>67</v>
      </c>
      <c r="AA55" s="18" t="s">
        <v>66</v>
      </c>
      <c r="AB55" s="15">
        <f t="shared" si="9"/>
        <v>1</v>
      </c>
      <c r="AC55" s="14" t="s">
        <v>67</v>
      </c>
      <c r="AD55" s="18" t="s">
        <v>66</v>
      </c>
      <c r="AE55" s="15">
        <f t="shared" si="10"/>
        <v>1</v>
      </c>
      <c r="AF55" s="14" t="s">
        <v>67</v>
      </c>
      <c r="AG55" s="15">
        <f t="shared" si="3"/>
        <v>1</v>
      </c>
      <c r="AH55" s="18" t="str">
        <f t="shared" si="11"/>
        <v>Bajo</v>
      </c>
      <c r="AI55" s="18" t="str">
        <f t="shared" si="12"/>
        <v>Público</v>
      </c>
      <c r="AJ55" s="18" t="str">
        <f t="shared" si="13"/>
        <v>I2</v>
      </c>
      <c r="AK55" s="18" t="str">
        <f t="shared" si="14"/>
        <v>D2</v>
      </c>
      <c r="AL55" s="15" t="s">
        <v>60</v>
      </c>
      <c r="AM55" s="15" t="s">
        <v>60</v>
      </c>
      <c r="AN55" s="20"/>
    </row>
    <row r="56" spans="1:40" ht="49.5" customHeight="1" x14ac:dyDescent="0.25">
      <c r="A56" s="20"/>
      <c r="B56" s="13"/>
      <c r="C56" s="14" t="s">
        <v>192</v>
      </c>
      <c r="D56" s="14" t="s">
        <v>193</v>
      </c>
      <c r="E56" s="14" t="s">
        <v>50</v>
      </c>
      <c r="F56" s="14" t="s">
        <v>51</v>
      </c>
      <c r="G56" s="14" t="s">
        <v>186</v>
      </c>
      <c r="H56" s="15" t="s">
        <v>59</v>
      </c>
      <c r="I56" s="14" t="s">
        <v>60</v>
      </c>
      <c r="J56" s="15" t="s">
        <v>53</v>
      </c>
      <c r="K56" s="14" t="s">
        <v>55</v>
      </c>
      <c r="L56" s="16" t="s">
        <v>56</v>
      </c>
      <c r="M56" s="22" t="s">
        <v>187</v>
      </c>
      <c r="N56" s="15" t="s">
        <v>188</v>
      </c>
      <c r="O56" s="15" t="s">
        <v>59</v>
      </c>
      <c r="P56" s="15" t="s">
        <v>60</v>
      </c>
      <c r="Q56" s="16" t="s">
        <v>60</v>
      </c>
      <c r="R56" s="16" t="s">
        <v>61</v>
      </c>
      <c r="S56" s="14" t="s">
        <v>60</v>
      </c>
      <c r="T56" s="15" t="s">
        <v>60</v>
      </c>
      <c r="U56" s="15" t="s">
        <v>60</v>
      </c>
      <c r="V56" s="17">
        <v>45483</v>
      </c>
      <c r="W56" s="16" t="s">
        <v>65</v>
      </c>
      <c r="X56" s="18" t="s">
        <v>66</v>
      </c>
      <c r="Y56" s="15">
        <v>1</v>
      </c>
      <c r="Z56" s="14" t="s">
        <v>67</v>
      </c>
      <c r="AA56" s="18" t="s">
        <v>66</v>
      </c>
      <c r="AB56" s="15">
        <v>1</v>
      </c>
      <c r="AC56" s="14" t="s">
        <v>67</v>
      </c>
      <c r="AD56" s="18" t="s">
        <v>66</v>
      </c>
      <c r="AE56" s="15">
        <v>1</v>
      </c>
      <c r="AF56" s="14" t="s">
        <v>67</v>
      </c>
      <c r="AG56" s="15"/>
      <c r="AH56" s="18" t="s">
        <v>66</v>
      </c>
      <c r="AI56" s="18" t="s">
        <v>194</v>
      </c>
      <c r="AJ56" s="18" t="s">
        <v>195</v>
      </c>
      <c r="AK56" s="18" t="s">
        <v>196</v>
      </c>
      <c r="AL56" s="15" t="s">
        <v>60</v>
      </c>
      <c r="AM56" s="15" t="s">
        <v>60</v>
      </c>
      <c r="AN56" s="20"/>
    </row>
    <row r="57" spans="1:40" ht="49.5" customHeight="1" x14ac:dyDescent="0.25">
      <c r="A57" s="20"/>
      <c r="B57" s="13"/>
      <c r="C57" s="14" t="s">
        <v>199</v>
      </c>
      <c r="D57" s="14" t="s">
        <v>200</v>
      </c>
      <c r="E57" s="14" t="s">
        <v>50</v>
      </c>
      <c r="F57" s="14" t="s">
        <v>51</v>
      </c>
      <c r="G57" s="14" t="s">
        <v>198</v>
      </c>
      <c r="H57" s="15" t="s">
        <v>59</v>
      </c>
      <c r="I57" s="16" t="s">
        <v>60</v>
      </c>
      <c r="J57" s="15" t="s">
        <v>53</v>
      </c>
      <c r="K57" s="14" t="s">
        <v>201</v>
      </c>
      <c r="L57" s="16" t="s">
        <v>56</v>
      </c>
      <c r="M57" s="14" t="s">
        <v>187</v>
      </c>
      <c r="N57" s="15" t="s">
        <v>71</v>
      </c>
      <c r="O57" s="15" t="s">
        <v>59</v>
      </c>
      <c r="P57" s="15" t="s">
        <v>60</v>
      </c>
      <c r="Q57" s="16" t="s">
        <v>60</v>
      </c>
      <c r="R57" s="16" t="s">
        <v>61</v>
      </c>
      <c r="S57" s="14" t="s">
        <v>60</v>
      </c>
      <c r="T57" s="15" t="s">
        <v>60</v>
      </c>
      <c r="U57" s="15" t="s">
        <v>60</v>
      </c>
      <c r="V57" s="17">
        <v>45483</v>
      </c>
      <c r="W57" s="16" t="s">
        <v>65</v>
      </c>
      <c r="X57" s="18" t="s">
        <v>66</v>
      </c>
      <c r="Y57" s="15">
        <f t="shared" ref="Y57" si="15">IFERROR(VLOOKUP(X57,VALORACIÓN_NOM_NUM,2,0),"Pendiente valoración")</f>
        <v>1</v>
      </c>
      <c r="Z57" s="14" t="s">
        <v>67</v>
      </c>
      <c r="AA57" s="18" t="s">
        <v>66</v>
      </c>
      <c r="AB57" s="15">
        <f t="shared" ref="AB57" si="16">IFERROR(VLOOKUP(AA57,VALORACIÓN_NOM_NUM,2,0),"Pendiente valoración")</f>
        <v>1</v>
      </c>
      <c r="AC57" s="14" t="s">
        <v>67</v>
      </c>
      <c r="AD57" s="18" t="s">
        <v>66</v>
      </c>
      <c r="AE57" s="15">
        <f t="shared" ref="AE57" si="17">IFERROR(VLOOKUP(AD57,VALORACIÓN_NOM_NUM,2,0),"Pendiente valoración")</f>
        <v>1</v>
      </c>
      <c r="AF57" s="14" t="s">
        <v>67</v>
      </c>
      <c r="AG57" s="15">
        <f t="shared" ref="AG57" si="18">MAX(Y57,AB57,AE57)</f>
        <v>1</v>
      </c>
      <c r="AH57" s="18" t="str">
        <f t="shared" ref="AH57" si="19">IFERROR(VLOOKUP(AG57,VALORACIÓN_NUM_NOM,2,0),"Pendiente")</f>
        <v>Bajo</v>
      </c>
      <c r="AI57" s="18" t="str">
        <f t="shared" ref="AI57" si="20">IFERROR(VLOOKUP(X57,VALORACIÓN_NOM_NUM,3,0),"Pendiente")</f>
        <v>Público</v>
      </c>
      <c r="AJ57" s="18" t="str">
        <f t="shared" ref="AJ57" si="21">IFERROR(VLOOKUP(AA57,VALORACIÓN_NOM_NUM,4,0),"Pendiente")</f>
        <v>I2</v>
      </c>
      <c r="AK57" s="18" t="str">
        <f t="shared" ref="AK57" si="22">IFERROR(VLOOKUP(AD57,VALORACIÓN_NOM_NUM,5,0),"Pendiente")</f>
        <v>D2</v>
      </c>
      <c r="AL57" s="15" t="s">
        <v>60</v>
      </c>
      <c r="AM57" s="15" t="s">
        <v>60</v>
      </c>
      <c r="AN57" s="20"/>
    </row>
  </sheetData>
  <mergeCells count="13">
    <mergeCell ref="D1:AL2"/>
    <mergeCell ref="D3:AL3"/>
    <mergeCell ref="AM1:AM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X7:X57 AA7:AA57 AD7:AD57 AH7:AH57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7:AI57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7:AJ57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7:AK57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0">
    <dataValidation type="list" allowBlank="1" showErrorMessage="1" sqref="AM7:AM57" xr:uid="{00000000-0002-0000-0000-000000000000}">
      <formula1>ART_19</formula1>
    </dataValidation>
    <dataValidation type="list" allowBlank="1" showErrorMessage="1" sqref="E7:E57" xr:uid="{00000000-0002-0000-0000-000003000000}">
      <formula1>'Inventario de Activos'!PROCESOS</formula1>
    </dataValidation>
    <dataValidation type="list" allowBlank="1" showErrorMessage="1" sqref="T7:U57" xr:uid="{00000000-0002-0000-0000-000004000000}">
      <formula1>FRECUENCIA</formula1>
    </dataValidation>
    <dataValidation type="list" allowBlank="1" showErrorMessage="1" sqref="AD7:AD57 AA7:AA57 X7:X57" xr:uid="{00000000-0002-0000-0000-000006000000}">
      <formula1>AMB</formula1>
    </dataValidation>
    <dataValidation type="list" allowBlank="1" showErrorMessage="1" sqref="O7:O57 J7:J57 H7:H57" xr:uid="{00000000-0002-0000-0000-000009000000}">
      <formula1>SINO</formula1>
    </dataValidation>
    <dataValidation type="list" allowBlank="1" showErrorMessage="1" sqref="G7:G57" xr:uid="{00000000-0002-0000-0000-00000A000000}">
      <formula1>TIPO_INF</formula1>
    </dataValidation>
    <dataValidation type="list" allowBlank="1" showErrorMessage="1" sqref="P7:P57" xr:uid="{00000000-0002-0000-0000-00000D000000}">
      <formula1>TIPO_DP</formula1>
    </dataValidation>
    <dataValidation type="list" allowBlank="1" showErrorMessage="1" sqref="AL7:AL57" xr:uid="{00000000-0002-0000-0000-00000F000000}">
      <formula1>ART_18</formula1>
    </dataValidation>
    <dataValidation type="list" allowBlank="1" showErrorMessage="1" sqref="F7:F57" xr:uid="{00000000-0002-0000-0000-000007000000}">
      <formula1>INDIRECT(E7)</formula1>
    </dataValidation>
    <dataValidation type="list" allowBlank="1" showErrorMessage="1" sqref="Q7:Q57" xr:uid="{00000000-0002-0000-0000-00000E000000}">
      <formula1>INDIRECT(E7)</formula1>
    </dataValidation>
  </dataValidations>
  <pageMargins left="0.31496062992125984" right="0.31496062992125984" top="0.74803149606299213" bottom="0.74803149606299213" header="0" footer="0"/>
  <pageSetup orientation="landscape"/>
  <headerFooter>
    <oddHeader>&amp;L&amp;"Calibri"&amp;10&amp;K000000 Sin Clasificar&amp;1#_x000D_</oddHeader>
    <oddFooter>&amp;L_x000D_&amp;1#&amp;"Calibri"&amp;10&amp;K000000 Sin Clasificar&amp;RClave: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23" t="s">
        <v>202</v>
      </c>
      <c r="D1" s="24" t="s">
        <v>203</v>
      </c>
    </row>
    <row r="2" spans="3:4" ht="179.25" customHeight="1" x14ac:dyDescent="0.25">
      <c r="C2" s="25" t="s">
        <v>204</v>
      </c>
      <c r="D2" s="26" t="s">
        <v>205</v>
      </c>
    </row>
    <row r="3" spans="3:4" ht="65.25" customHeight="1" x14ac:dyDescent="0.25">
      <c r="C3" s="27" t="s">
        <v>91</v>
      </c>
      <c r="D3" s="28" t="s">
        <v>206</v>
      </c>
    </row>
    <row r="4" spans="3:4" ht="58.5" customHeight="1" x14ac:dyDescent="0.25">
      <c r="C4" s="29" t="s">
        <v>207</v>
      </c>
      <c r="D4" s="28" t="s">
        <v>208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headerFooter>
    <oddHeader>&amp;L&amp;"Calibri"&amp;10&amp;K000000 Sin Clasificar&amp;1#_x000D_</oddHeader>
    <oddFooter>&amp;L_x000D_&amp;1#&amp;"Calibri"&amp;10&amp;K000000 Sin Clasificar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1" ht="28.5" customHeight="1" x14ac:dyDescent="0.25">
      <c r="A2" s="30"/>
      <c r="B2" s="31" t="s">
        <v>213</v>
      </c>
      <c r="C2" s="32"/>
      <c r="D2" s="31" t="s">
        <v>214</v>
      </c>
      <c r="E2" s="30"/>
      <c r="F2" s="31" t="s">
        <v>18</v>
      </c>
      <c r="G2" s="30"/>
      <c r="H2" s="31" t="s">
        <v>215</v>
      </c>
      <c r="I2" s="30"/>
      <c r="J2" s="31" t="s">
        <v>216</v>
      </c>
      <c r="K2" s="30"/>
      <c r="L2" s="62" t="s">
        <v>10</v>
      </c>
      <c r="M2" s="60"/>
      <c r="N2" s="60"/>
      <c r="O2" s="60"/>
      <c r="P2" s="60"/>
      <c r="Q2" s="59"/>
      <c r="R2" s="30"/>
      <c r="S2" s="31" t="s">
        <v>217</v>
      </c>
      <c r="T2" s="30"/>
      <c r="U2" s="31" t="str">
        <f>S3</f>
        <v>Planeación_Estratégica</v>
      </c>
      <c r="V2" s="33"/>
      <c r="W2" s="31" t="str">
        <f>S4</f>
        <v>Gestion_Integral</v>
      </c>
      <c r="X2" s="30"/>
      <c r="Y2" s="31" t="str">
        <f>S5</f>
        <v>Gestion_Juridica</v>
      </c>
      <c r="Z2" s="30"/>
      <c r="AA2" s="31" t="str">
        <f>S6</f>
        <v>Control_Interno</v>
      </c>
      <c r="AB2" s="30"/>
      <c r="AC2" s="31" t="str">
        <f>S7</f>
        <v>Adquisicion_y_Suministros</v>
      </c>
      <c r="AD2" s="30"/>
      <c r="AE2" s="31" t="str">
        <f>S8</f>
        <v>Gestion_de_la_Informacion_y_Comunicación</v>
      </c>
      <c r="AF2" s="30"/>
      <c r="AG2" s="31" t="str">
        <f>S9</f>
        <v>Talento_Humano</v>
      </c>
      <c r="AH2" s="30"/>
      <c r="AI2" s="31" t="str">
        <f>S10</f>
        <v>Administración_de_Recursos_Financieros</v>
      </c>
      <c r="AJ2" s="30"/>
      <c r="AK2" s="31" t="str">
        <f>S11</f>
        <v>Diseño_y_Proyectos_de_Inversión</v>
      </c>
      <c r="AL2" s="30"/>
      <c r="AM2" s="31" t="str">
        <f>S12</f>
        <v>Atención_al_Usuario</v>
      </c>
      <c r="AN2" s="30"/>
      <c r="AO2" s="31" t="str">
        <f>S13</f>
        <v>Administración_Vivienda_Fiscal</v>
      </c>
    </row>
    <row r="3" spans="1:41" ht="14.25" customHeight="1" x14ac:dyDescent="0.25">
      <c r="A3" s="30"/>
      <c r="B3" s="34" t="s">
        <v>53</v>
      </c>
      <c r="C3" s="30"/>
      <c r="D3" s="34" t="s">
        <v>154</v>
      </c>
      <c r="E3" s="30"/>
      <c r="F3" s="34" t="s">
        <v>218</v>
      </c>
      <c r="G3" s="30"/>
      <c r="H3" s="34" t="s">
        <v>154</v>
      </c>
      <c r="I3" s="30"/>
      <c r="J3" s="34" t="s">
        <v>219</v>
      </c>
      <c r="K3" s="30"/>
      <c r="L3" s="34">
        <v>1</v>
      </c>
      <c r="M3" s="35" t="s">
        <v>66</v>
      </c>
      <c r="N3" s="34">
        <v>1</v>
      </c>
      <c r="O3" s="34" t="s">
        <v>194</v>
      </c>
      <c r="P3" s="35" t="s">
        <v>195</v>
      </c>
      <c r="Q3" s="35" t="s">
        <v>196</v>
      </c>
      <c r="R3" s="30"/>
      <c r="S3" s="34" t="s">
        <v>220</v>
      </c>
      <c r="T3" s="30"/>
      <c r="U3" s="34" t="s">
        <v>221</v>
      </c>
      <c r="V3" s="30"/>
      <c r="W3" s="34" t="s">
        <v>222</v>
      </c>
      <c r="X3" s="30"/>
      <c r="Y3" s="34" t="s">
        <v>223</v>
      </c>
      <c r="Z3" s="30"/>
      <c r="AA3" s="34" t="s">
        <v>224</v>
      </c>
      <c r="AB3" s="30"/>
      <c r="AC3" s="34" t="s">
        <v>225</v>
      </c>
      <c r="AD3" s="30"/>
      <c r="AE3" s="34" t="s">
        <v>226</v>
      </c>
      <c r="AF3" s="30"/>
      <c r="AG3" s="34" t="s">
        <v>227</v>
      </c>
      <c r="AH3" s="30"/>
      <c r="AI3" s="34" t="s">
        <v>228</v>
      </c>
      <c r="AJ3" s="30"/>
      <c r="AK3" s="34" t="s">
        <v>51</v>
      </c>
      <c r="AL3" s="30"/>
      <c r="AM3" s="34" t="s">
        <v>229</v>
      </c>
      <c r="AN3" s="30"/>
      <c r="AO3" s="34" t="s">
        <v>230</v>
      </c>
    </row>
    <row r="4" spans="1:41" ht="14.25" customHeight="1" x14ac:dyDescent="0.25">
      <c r="A4" s="30"/>
      <c r="B4" s="34" t="s">
        <v>59</v>
      </c>
      <c r="C4" s="30"/>
      <c r="D4" s="34" t="s">
        <v>231</v>
      </c>
      <c r="E4" s="30"/>
      <c r="F4" s="34" t="s">
        <v>52</v>
      </c>
      <c r="G4" s="30"/>
      <c r="H4" s="34" t="s">
        <v>231</v>
      </c>
      <c r="I4" s="30"/>
      <c r="J4" s="34" t="s">
        <v>232</v>
      </c>
      <c r="K4" s="30"/>
      <c r="L4" s="34">
        <v>2</v>
      </c>
      <c r="M4" s="35" t="s">
        <v>91</v>
      </c>
      <c r="N4" s="34">
        <v>2</v>
      </c>
      <c r="O4" s="34" t="s">
        <v>233</v>
      </c>
      <c r="P4" s="35" t="s">
        <v>234</v>
      </c>
      <c r="Q4" s="35" t="s">
        <v>235</v>
      </c>
      <c r="R4" s="30"/>
      <c r="S4" s="34" t="s">
        <v>236</v>
      </c>
      <c r="T4" s="30"/>
      <c r="U4" s="34" t="s">
        <v>237</v>
      </c>
      <c r="V4" s="30"/>
      <c r="W4" s="34" t="s">
        <v>238</v>
      </c>
      <c r="X4" s="30"/>
      <c r="Y4" s="34" t="s">
        <v>239</v>
      </c>
      <c r="Z4" s="30"/>
      <c r="AA4" s="34" t="s">
        <v>60</v>
      </c>
      <c r="AB4" s="30"/>
      <c r="AC4" s="34" t="s">
        <v>240</v>
      </c>
      <c r="AD4" s="30"/>
      <c r="AE4" s="34" t="s">
        <v>187</v>
      </c>
      <c r="AF4" s="30"/>
      <c r="AG4" s="34" t="s">
        <v>60</v>
      </c>
      <c r="AH4" s="30"/>
      <c r="AI4" s="34" t="s">
        <v>241</v>
      </c>
      <c r="AJ4" s="30"/>
      <c r="AK4" s="34" t="s">
        <v>242</v>
      </c>
      <c r="AL4" s="30"/>
      <c r="AM4" s="34" t="s">
        <v>243</v>
      </c>
      <c r="AN4" s="30"/>
      <c r="AO4" s="34" t="s">
        <v>244</v>
      </c>
    </row>
    <row r="5" spans="1:41" ht="14.25" customHeight="1" x14ac:dyDescent="0.25">
      <c r="A5" s="30"/>
      <c r="B5" s="30"/>
      <c r="C5" s="30"/>
      <c r="D5" s="34" t="s">
        <v>245</v>
      </c>
      <c r="E5" s="30"/>
      <c r="F5" s="34" t="s">
        <v>197</v>
      </c>
      <c r="G5" s="30"/>
      <c r="H5" s="34" t="s">
        <v>245</v>
      </c>
      <c r="I5" s="30"/>
      <c r="J5" s="34" t="s">
        <v>246</v>
      </c>
      <c r="K5" s="30"/>
      <c r="L5" s="34">
        <v>3</v>
      </c>
      <c r="M5" s="35" t="s">
        <v>204</v>
      </c>
      <c r="N5" s="34">
        <v>3</v>
      </c>
      <c r="O5" s="34" t="s">
        <v>247</v>
      </c>
      <c r="P5" s="35" t="s">
        <v>234</v>
      </c>
      <c r="Q5" s="35" t="s">
        <v>235</v>
      </c>
      <c r="R5" s="30"/>
      <c r="S5" s="34" t="s">
        <v>248</v>
      </c>
      <c r="T5" s="30"/>
      <c r="U5" s="34" t="s">
        <v>249</v>
      </c>
      <c r="V5" s="30"/>
      <c r="W5" s="34" t="s">
        <v>250</v>
      </c>
      <c r="X5" s="30"/>
      <c r="Y5" s="34" t="s">
        <v>60</v>
      </c>
      <c r="Z5" s="30"/>
      <c r="AA5" s="30"/>
      <c r="AB5" s="30"/>
      <c r="AC5" s="34" t="s">
        <v>251</v>
      </c>
      <c r="AD5" s="30"/>
      <c r="AE5" s="34" t="s">
        <v>252</v>
      </c>
      <c r="AF5" s="30"/>
      <c r="AG5" s="30"/>
      <c r="AH5" s="30"/>
      <c r="AI5" s="34" t="s">
        <v>253</v>
      </c>
      <c r="AJ5" s="30"/>
      <c r="AK5" s="34" t="s">
        <v>60</v>
      </c>
      <c r="AL5" s="30"/>
      <c r="AM5" s="34" t="s">
        <v>60</v>
      </c>
      <c r="AN5" s="30"/>
      <c r="AO5" s="34" t="s">
        <v>254</v>
      </c>
    </row>
    <row r="6" spans="1:41" ht="14.25" customHeight="1" x14ac:dyDescent="0.25">
      <c r="A6" s="30"/>
      <c r="B6" s="30"/>
      <c r="C6" s="30"/>
      <c r="D6" s="34" t="s">
        <v>194</v>
      </c>
      <c r="E6" s="30"/>
      <c r="F6" s="34" t="s">
        <v>198</v>
      </c>
      <c r="G6" s="30"/>
      <c r="H6" s="34" t="s">
        <v>194</v>
      </c>
      <c r="I6" s="30"/>
      <c r="J6" s="34" t="s">
        <v>255</v>
      </c>
      <c r="K6" s="30"/>
      <c r="L6" s="30"/>
      <c r="M6" s="30"/>
      <c r="N6" s="30"/>
      <c r="O6" s="30"/>
      <c r="P6" s="30"/>
      <c r="Q6" s="30"/>
      <c r="R6" s="30"/>
      <c r="S6" s="34" t="s">
        <v>224</v>
      </c>
      <c r="T6" s="30"/>
      <c r="U6" s="34" t="s">
        <v>237</v>
      </c>
      <c r="V6" s="30"/>
      <c r="W6" s="34" t="s">
        <v>60</v>
      </c>
      <c r="X6" s="30"/>
      <c r="Y6" s="30"/>
      <c r="Z6" s="30"/>
      <c r="AA6" s="30"/>
      <c r="AB6" s="30"/>
      <c r="AC6" s="34" t="s">
        <v>60</v>
      </c>
      <c r="AD6" s="30"/>
      <c r="AE6" s="34" t="s">
        <v>256</v>
      </c>
      <c r="AF6" s="30"/>
      <c r="AG6" s="30"/>
      <c r="AH6" s="30"/>
      <c r="AI6" s="34" t="s">
        <v>60</v>
      </c>
      <c r="AJ6" s="30"/>
      <c r="AK6" s="30"/>
      <c r="AL6" s="30"/>
      <c r="AM6" s="30"/>
      <c r="AN6" s="30"/>
      <c r="AO6" s="34" t="s">
        <v>257</v>
      </c>
    </row>
    <row r="7" spans="1:41" ht="14.25" customHeight="1" x14ac:dyDescent="0.25">
      <c r="A7" s="30"/>
      <c r="B7" s="30"/>
      <c r="C7" s="30"/>
      <c r="D7" s="34" t="s">
        <v>60</v>
      </c>
      <c r="E7" s="30"/>
      <c r="F7" s="34" t="s">
        <v>186</v>
      </c>
      <c r="G7" s="30"/>
      <c r="H7" s="34" t="s">
        <v>60</v>
      </c>
      <c r="I7" s="30"/>
      <c r="J7" s="34" t="s">
        <v>258</v>
      </c>
      <c r="K7" s="30"/>
      <c r="L7" s="30"/>
      <c r="M7" s="30"/>
      <c r="N7" s="30"/>
      <c r="O7" s="30"/>
      <c r="P7" s="30"/>
      <c r="Q7" s="30"/>
      <c r="R7" s="30"/>
      <c r="S7" s="34" t="s">
        <v>259</v>
      </c>
      <c r="T7" s="30"/>
      <c r="U7" s="34" t="s">
        <v>60</v>
      </c>
      <c r="V7" s="30"/>
      <c r="W7" s="30"/>
      <c r="X7" s="30"/>
      <c r="Y7" s="30"/>
      <c r="Z7" s="30"/>
      <c r="AA7" s="30"/>
      <c r="AB7" s="30"/>
      <c r="AC7" s="30"/>
      <c r="AD7" s="30"/>
      <c r="AE7" s="36" t="s">
        <v>260</v>
      </c>
      <c r="AF7" s="30"/>
      <c r="AG7" s="30"/>
      <c r="AH7" s="30"/>
      <c r="AI7" s="30"/>
      <c r="AJ7" s="30"/>
      <c r="AK7" s="30"/>
      <c r="AL7" s="30"/>
      <c r="AM7" s="30"/>
      <c r="AN7" s="30"/>
      <c r="AO7" s="34" t="s">
        <v>261</v>
      </c>
    </row>
    <row r="8" spans="1:41" ht="14.25" customHeight="1" x14ac:dyDescent="0.25">
      <c r="A8" s="30"/>
      <c r="B8" s="30"/>
      <c r="C8" s="30"/>
      <c r="D8" s="34"/>
      <c r="E8" s="30"/>
      <c r="F8" s="34" t="s">
        <v>262</v>
      </c>
      <c r="G8" s="30"/>
      <c r="H8" s="34"/>
      <c r="I8" s="30"/>
      <c r="J8" s="34" t="s">
        <v>263</v>
      </c>
      <c r="K8" s="30"/>
      <c r="L8" s="30"/>
      <c r="M8" s="30"/>
      <c r="N8" s="30"/>
      <c r="O8" s="30"/>
      <c r="P8" s="30"/>
      <c r="Q8" s="30"/>
      <c r="R8" s="30"/>
      <c r="S8" s="34" t="s">
        <v>264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6" t="s">
        <v>265</v>
      </c>
      <c r="AF8" s="30"/>
      <c r="AG8" s="30"/>
      <c r="AH8" s="30"/>
      <c r="AI8" s="30"/>
      <c r="AJ8" s="30"/>
      <c r="AK8" s="30"/>
      <c r="AL8" s="30"/>
      <c r="AM8" s="30"/>
      <c r="AN8" s="30"/>
      <c r="AO8" s="34" t="s">
        <v>60</v>
      </c>
    </row>
    <row r="9" spans="1:41" ht="14.25" customHeight="1" x14ac:dyDescent="0.25">
      <c r="A9" s="30"/>
      <c r="B9" s="30"/>
      <c r="C9" s="30"/>
      <c r="D9" s="34"/>
      <c r="E9" s="30"/>
      <c r="F9" s="34"/>
      <c r="G9" s="30"/>
      <c r="H9" s="36" t="s">
        <v>266</v>
      </c>
      <c r="I9" s="30"/>
      <c r="J9" s="34" t="s">
        <v>267</v>
      </c>
      <c r="K9" s="30"/>
      <c r="L9" s="30"/>
      <c r="M9" s="30"/>
      <c r="N9" s="30"/>
      <c r="O9" s="30"/>
      <c r="P9" s="30"/>
      <c r="Q9" s="30"/>
      <c r="R9" s="30"/>
      <c r="S9" s="34" t="s">
        <v>227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6" t="s">
        <v>268</v>
      </c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1:41" ht="14.25" customHeight="1" x14ac:dyDescent="0.25">
      <c r="A10" s="30"/>
      <c r="B10" s="30"/>
      <c r="C10" s="30"/>
      <c r="D10" s="36" t="s">
        <v>266</v>
      </c>
      <c r="E10" s="30"/>
      <c r="F10" s="36" t="s">
        <v>266</v>
      </c>
      <c r="G10" s="30"/>
      <c r="H10" s="30"/>
      <c r="I10" s="30"/>
      <c r="J10" s="34" t="s">
        <v>269</v>
      </c>
      <c r="K10" s="30"/>
      <c r="L10" s="30"/>
      <c r="M10" s="30"/>
      <c r="N10" s="30"/>
      <c r="O10" s="30"/>
      <c r="P10" s="30"/>
      <c r="Q10" s="30"/>
      <c r="R10" s="30"/>
      <c r="S10" s="34" t="s">
        <v>270</v>
      </c>
      <c r="T10" s="30"/>
      <c r="V10" s="30"/>
      <c r="X10" s="30"/>
      <c r="Y10" s="30"/>
      <c r="Z10" s="30"/>
      <c r="AA10" s="30"/>
      <c r="AB10" s="30"/>
      <c r="AC10" s="30"/>
      <c r="AD10" s="30"/>
      <c r="AE10" s="34" t="s">
        <v>60</v>
      </c>
      <c r="AF10" s="30"/>
      <c r="AG10" s="30"/>
      <c r="AH10" s="30"/>
      <c r="AI10" s="30"/>
      <c r="AJ10" s="30"/>
      <c r="AK10" s="30"/>
      <c r="AL10" s="30"/>
      <c r="AM10" s="30"/>
      <c r="AN10" s="30"/>
      <c r="AO10" s="30"/>
    </row>
    <row r="11" spans="1:41" ht="14.2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4" t="s">
        <v>65</v>
      </c>
      <c r="K11" s="30"/>
      <c r="L11" s="30"/>
      <c r="M11" s="30"/>
      <c r="N11" s="30"/>
      <c r="O11" s="30"/>
      <c r="P11" s="30"/>
      <c r="Q11" s="30"/>
      <c r="R11" s="30"/>
      <c r="S11" s="34" t="s">
        <v>50</v>
      </c>
      <c r="T11" s="30"/>
      <c r="V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1:41" ht="14.2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4" t="s">
        <v>63</v>
      </c>
      <c r="K12" s="30"/>
      <c r="L12" s="30"/>
      <c r="M12" s="30"/>
      <c r="N12" s="30"/>
      <c r="O12" s="30"/>
      <c r="P12" s="30"/>
      <c r="Q12" s="30"/>
      <c r="R12" s="30"/>
      <c r="S12" s="34" t="s">
        <v>243</v>
      </c>
      <c r="T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1:41" ht="14.2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4" t="s">
        <v>64</v>
      </c>
      <c r="K13" s="30"/>
      <c r="L13" s="30"/>
      <c r="M13" s="30"/>
      <c r="N13" s="30"/>
      <c r="O13" s="30"/>
      <c r="P13" s="30"/>
      <c r="Q13" s="30"/>
      <c r="R13" s="30"/>
      <c r="S13" s="34" t="s">
        <v>271</v>
      </c>
      <c r="T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H13" s="30"/>
      <c r="AI13" s="30"/>
      <c r="AJ13" s="30"/>
      <c r="AK13" s="30"/>
      <c r="AL13" s="30"/>
      <c r="AM13" s="30"/>
      <c r="AN13" s="30"/>
      <c r="AO13" s="30"/>
    </row>
    <row r="14" spans="1:41" ht="14.2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4" t="s">
        <v>60</v>
      </c>
      <c r="K14" s="30"/>
      <c r="L14" s="30"/>
      <c r="M14" s="30"/>
      <c r="N14" s="30"/>
      <c r="O14" s="30"/>
      <c r="P14" s="30"/>
      <c r="Q14" s="30"/>
      <c r="R14" s="30"/>
      <c r="S14" s="34"/>
      <c r="T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H14" s="30"/>
      <c r="AI14" s="30"/>
      <c r="AJ14" s="30"/>
      <c r="AK14" s="30"/>
      <c r="AL14" s="30"/>
      <c r="AM14" s="30"/>
      <c r="AN14" s="30"/>
      <c r="AO14" s="30"/>
    </row>
    <row r="15" spans="1:41" ht="14.2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14" t="s">
        <v>72</v>
      </c>
      <c r="K15" s="30"/>
      <c r="L15" s="30"/>
      <c r="M15" s="30"/>
      <c r="N15" s="30"/>
      <c r="O15" s="30"/>
      <c r="P15" s="30"/>
      <c r="Q15" s="30"/>
      <c r="R15" s="30"/>
      <c r="S15" s="37" t="s">
        <v>266</v>
      </c>
      <c r="T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H15" s="30"/>
      <c r="AI15" s="30"/>
      <c r="AJ15" s="30"/>
      <c r="AK15" s="30"/>
      <c r="AL15" s="30"/>
      <c r="AM15" s="30"/>
      <c r="AN15" s="30"/>
      <c r="AO15" s="30"/>
    </row>
    <row r="16" spans="1:41" ht="14.2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4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</row>
    <row r="17" spans="1:41" ht="14.2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7" t="s">
        <v>266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</row>
    <row r="18" spans="1:41" ht="14.25" customHeight="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</row>
    <row r="19" spans="1:41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</row>
    <row r="20" spans="1:41" ht="14.25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41" ht="14.2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</row>
    <row r="22" spans="1:41" ht="14.2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</row>
    <row r="23" spans="1:41" ht="14.2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V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</row>
    <row r="24" spans="1:41" ht="14.2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</row>
    <row r="25" spans="1:41" ht="14.2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</row>
    <row r="26" spans="1:41" ht="14.25" customHeight="1" x14ac:dyDescent="0.25">
      <c r="A26" s="30"/>
      <c r="B26" s="31" t="s">
        <v>272</v>
      </c>
      <c r="C26" s="38" t="s">
        <v>273</v>
      </c>
      <c r="D26" s="31" t="s">
        <v>274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</row>
    <row r="27" spans="1:41" ht="14.25" customHeight="1" x14ac:dyDescent="0.25">
      <c r="A27" s="30"/>
      <c r="B27" s="39" t="s">
        <v>275</v>
      </c>
      <c r="C27" s="40" t="s">
        <v>156</v>
      </c>
      <c r="D27" s="41" t="s">
        <v>276</v>
      </c>
      <c r="E27" s="42" t="s">
        <v>277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</row>
    <row r="28" spans="1:41" ht="14.25" customHeight="1" x14ac:dyDescent="0.25">
      <c r="A28" s="30"/>
      <c r="B28" s="39" t="s">
        <v>278</v>
      </c>
      <c r="C28" s="40" t="s">
        <v>279</v>
      </c>
      <c r="D28" s="41" t="s">
        <v>280</v>
      </c>
      <c r="E28" s="42" t="s">
        <v>281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</row>
    <row r="29" spans="1:41" ht="14.25" customHeight="1" x14ac:dyDescent="0.25">
      <c r="A29" s="30"/>
      <c r="B29" s="39" t="s">
        <v>282</v>
      </c>
      <c r="C29" s="40" t="s">
        <v>283</v>
      </c>
      <c r="D29" s="41" t="s">
        <v>284</v>
      </c>
      <c r="E29" s="42" t="s">
        <v>285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</row>
    <row r="30" spans="1:41" ht="14.25" customHeight="1" x14ac:dyDescent="0.25">
      <c r="A30" s="30"/>
      <c r="B30" s="34" t="s">
        <v>60</v>
      </c>
      <c r="C30" s="40" t="s">
        <v>60</v>
      </c>
      <c r="D30" s="34" t="s">
        <v>60</v>
      </c>
      <c r="E30" s="34" t="s">
        <v>60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ht="14.2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</row>
    <row r="32" spans="1:41" ht="14.25" customHeight="1" x14ac:dyDescent="0.25">
      <c r="A32" s="30"/>
      <c r="B32" s="31" t="s">
        <v>286</v>
      </c>
      <c r="C32" s="38" t="s">
        <v>287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</row>
    <row r="33" spans="1:41" ht="14.25" customHeight="1" x14ac:dyDescent="0.25">
      <c r="A33" s="30"/>
      <c r="B33" s="39" t="s">
        <v>288</v>
      </c>
      <c r="C33" s="43" t="s">
        <v>289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</row>
    <row r="34" spans="1:41" ht="14.25" customHeight="1" x14ac:dyDescent="0.25">
      <c r="A34" s="30"/>
      <c r="B34" s="39" t="s">
        <v>290</v>
      </c>
      <c r="C34" s="43" t="s">
        <v>291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</row>
    <row r="35" spans="1:41" ht="14.25" customHeight="1" x14ac:dyDescent="0.25">
      <c r="A35" s="30"/>
      <c r="B35" s="39" t="s">
        <v>292</v>
      </c>
      <c r="C35" s="43" t="s">
        <v>293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</row>
    <row r="36" spans="1:41" ht="14.25" customHeight="1" x14ac:dyDescent="0.25">
      <c r="A36" s="30"/>
      <c r="B36" s="39" t="s">
        <v>294</v>
      </c>
      <c r="C36" s="43" t="s">
        <v>295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</row>
    <row r="37" spans="1:41" ht="14.25" customHeight="1" x14ac:dyDescent="0.25">
      <c r="A37" s="30"/>
      <c r="B37" s="39" t="s">
        <v>296</v>
      </c>
      <c r="C37" s="43" t="s">
        <v>297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</row>
    <row r="38" spans="1:41" ht="14.25" customHeight="1" x14ac:dyDescent="0.25">
      <c r="A38" s="30"/>
      <c r="B38" s="39" t="s">
        <v>298</v>
      </c>
      <c r="C38" s="43" t="s">
        <v>299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</row>
    <row r="39" spans="1:41" ht="14.25" customHeight="1" x14ac:dyDescent="0.25">
      <c r="A39" s="30"/>
      <c r="B39" s="39" t="s">
        <v>300</v>
      </c>
      <c r="C39" s="43" t="s">
        <v>301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</row>
    <row r="40" spans="1:41" ht="14.25" customHeight="1" x14ac:dyDescent="0.25">
      <c r="A40" s="30"/>
      <c r="B40" s="39" t="s">
        <v>302</v>
      </c>
      <c r="C40" s="43" t="s">
        <v>303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</row>
    <row r="41" spans="1:41" ht="14.25" customHeight="1" x14ac:dyDescent="0.25">
      <c r="A41" s="30"/>
      <c r="B41" s="39" t="s">
        <v>304</v>
      </c>
      <c r="C41" s="43" t="s">
        <v>305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</row>
    <row r="42" spans="1:41" ht="14.25" customHeight="1" x14ac:dyDescent="0.25">
      <c r="A42" s="30"/>
      <c r="B42" s="34" t="s">
        <v>60</v>
      </c>
      <c r="C42" s="44" t="s">
        <v>60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</row>
    <row r="43" spans="1:41" ht="14.25" customHeigh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</row>
    <row r="44" spans="1:41" ht="14.2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</row>
    <row r="45" spans="1:41" ht="14.25" customHeigh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</row>
    <row r="46" spans="1:41" ht="14.25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</row>
    <row r="47" spans="1:41" ht="14.2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</row>
    <row r="48" spans="1:41" ht="14.25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</row>
    <row r="49" spans="1:41" ht="14.2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</row>
    <row r="50" spans="1:41" ht="14.2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</row>
    <row r="51" spans="1:41" ht="14.25" customHeigh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</row>
    <row r="52" spans="1:41" ht="14.2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</row>
    <row r="53" spans="1:41" ht="14.2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</row>
    <row r="54" spans="1:41" ht="14.25" customHeight="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</row>
    <row r="55" spans="1:41" ht="14.25" customHeight="1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</row>
    <row r="56" spans="1:41" ht="14.25" customHeight="1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</row>
    <row r="57" spans="1:41" ht="14.25" customHeigh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</row>
    <row r="58" spans="1:41" ht="14.25" customHeight="1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  <row r="59" spans="1:41" ht="14.25" customHeight="1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</row>
    <row r="60" spans="1:41" ht="14.2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</row>
    <row r="61" spans="1:41" ht="14.25" customHeigh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</row>
    <row r="62" spans="1:41" ht="14.25" customHeight="1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</row>
    <row r="63" spans="1:41" ht="14.25" customHeight="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</row>
    <row r="64" spans="1:41" ht="14.25" customHeight="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</row>
    <row r="65" spans="1:41" ht="14.2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</row>
    <row r="66" spans="1:41" ht="14.25" customHeight="1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</row>
    <row r="67" spans="1:41" ht="14.2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</row>
    <row r="68" spans="1:41" ht="14.25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</row>
    <row r="69" spans="1:41" ht="14.2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</row>
    <row r="70" spans="1:41" ht="14.25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</row>
    <row r="71" spans="1:41" ht="14.25" customHeight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</row>
    <row r="72" spans="1:41" ht="14.25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1:41" ht="14.25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1:41" ht="14.25" customHeight="1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1:41" ht="14.25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1:41" ht="14.25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1:41" ht="14.2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1:41" ht="14.25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1:41" ht="14.2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1:41" ht="14.25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1:41" ht="14.25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1:41" ht="14.25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</row>
    <row r="83" spans="1:41" ht="14.25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</row>
    <row r="84" spans="1:41" ht="14.2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1:41" ht="14.25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1:41" ht="14.25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1:41" ht="14.25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1:41" ht="14.2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1:41" ht="14.2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</row>
    <row r="90" spans="1:41" ht="14.25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</row>
    <row r="91" spans="1:41" ht="14.25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ht="14.25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ht="14.25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ht="14.25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14.25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</row>
    <row r="96" spans="1:41" ht="14.2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ht="14.25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ht="14.25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ht="14.25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14.25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</row>
    <row r="101" spans="1:41" ht="14.25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ht="14.25" customHeight="1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ht="14.25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ht="14.25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  <row r="105" spans="1:41" ht="14.25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</row>
    <row r="106" spans="1:41" ht="14.25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</row>
    <row r="107" spans="1:41" ht="14.25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</row>
    <row r="108" spans="1:41" ht="14.25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</row>
    <row r="109" spans="1:41" ht="14.25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</row>
    <row r="110" spans="1:41" ht="14.25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</row>
    <row r="111" spans="1:41" ht="14.25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</row>
    <row r="112" spans="1:41" ht="14.25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</row>
    <row r="113" spans="1:41" ht="14.25" customHeight="1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</row>
    <row r="114" spans="1:41" ht="14.25" customHeight="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</row>
    <row r="115" spans="1:41" ht="14.25" customHeight="1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</row>
    <row r="116" spans="1:41" ht="14.25" customHeight="1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</row>
    <row r="117" spans="1:41" ht="14.25" customHeight="1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</row>
    <row r="118" spans="1:41" ht="14.25" customHeight="1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</row>
    <row r="119" spans="1:41" ht="14.25" customHeight="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</row>
    <row r="120" spans="1:41" ht="14.2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4.2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</row>
    <row r="122" spans="1:41" ht="14.2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</row>
    <row r="123" spans="1:41" ht="14.2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</row>
    <row r="124" spans="1:41" ht="14.2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</row>
    <row r="125" spans="1:41" ht="14.2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</row>
    <row r="126" spans="1:41" ht="14.2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</row>
    <row r="127" spans="1:41" ht="14.2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</row>
    <row r="128" spans="1:41" ht="14.2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</row>
    <row r="129" spans="1:41" ht="14.2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</row>
    <row r="130" spans="1:41" ht="14.2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</row>
    <row r="131" spans="1:41" ht="14.2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</row>
    <row r="132" spans="1:41" ht="14.2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</row>
    <row r="133" spans="1:41" ht="14.2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</row>
    <row r="134" spans="1:41" ht="14.25" customHeight="1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</row>
    <row r="135" spans="1:41" ht="14.25" customHeight="1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</row>
    <row r="136" spans="1:41" ht="14.25" customHeight="1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</row>
    <row r="137" spans="1:41" ht="14.25" customHeight="1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</row>
    <row r="138" spans="1:41" ht="14.25" customHeight="1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</row>
    <row r="139" spans="1:41" ht="14.25" customHeight="1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</row>
    <row r="140" spans="1:41" ht="14.25" customHeight="1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</row>
    <row r="141" spans="1:41" ht="14.25" customHeight="1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</row>
    <row r="142" spans="1:41" ht="14.25" customHeight="1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</row>
    <row r="143" spans="1:41" ht="14.25" customHeight="1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</row>
    <row r="144" spans="1:41" ht="14.25" customHeight="1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</row>
    <row r="145" spans="1:41" ht="14.25" customHeight="1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</row>
    <row r="146" spans="1:41" ht="14.25" customHeight="1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</row>
    <row r="147" spans="1:41" ht="14.25" customHeight="1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</row>
    <row r="148" spans="1:41" ht="14.25" customHeight="1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</row>
    <row r="149" spans="1:41" ht="14.25" customHeigh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</row>
    <row r="150" spans="1:41" ht="14.25" customHeight="1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</row>
    <row r="151" spans="1:41" ht="14.25" customHeight="1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</row>
    <row r="152" spans="1:41" ht="14.25" customHeight="1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</row>
    <row r="153" spans="1:41" ht="14.25" customHeight="1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</row>
    <row r="154" spans="1:41" ht="14.25" customHeight="1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</row>
    <row r="155" spans="1:41" ht="14.25" customHeight="1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</row>
    <row r="156" spans="1:41" ht="14.25" customHeight="1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</row>
    <row r="157" spans="1:41" ht="14.25" customHeight="1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</row>
    <row r="158" spans="1:41" ht="14.25" customHeight="1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</row>
    <row r="159" spans="1:41" ht="14.25" customHeight="1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</row>
    <row r="160" spans="1:41" ht="14.25" customHeight="1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</row>
    <row r="161" spans="1:41" ht="14.25" customHeight="1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</row>
    <row r="162" spans="1:41" ht="14.25" customHeight="1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</row>
    <row r="163" spans="1:41" ht="14.25" customHeight="1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</row>
    <row r="164" spans="1:41" ht="14.25" customHeight="1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</row>
    <row r="165" spans="1:41" ht="14.25" customHeight="1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</row>
    <row r="166" spans="1:41" ht="14.25" customHeight="1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</row>
    <row r="167" spans="1:41" ht="14.25" customHeight="1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</row>
    <row r="168" spans="1:41" ht="14.25" customHeight="1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</row>
    <row r="169" spans="1:41" ht="14.25" customHeight="1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</row>
    <row r="170" spans="1:41" ht="14.25" customHeight="1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</row>
    <row r="171" spans="1:41" ht="14.25" customHeight="1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</row>
    <row r="172" spans="1:41" ht="14.25" customHeight="1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</row>
    <row r="173" spans="1:41" ht="14.25" customHeight="1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</row>
    <row r="174" spans="1:41" ht="14.25" customHeight="1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</row>
    <row r="175" spans="1:41" ht="14.25" customHeight="1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</row>
    <row r="176" spans="1:41" ht="14.25" customHeight="1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</row>
    <row r="177" spans="1:41" ht="14.25" customHeight="1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</row>
    <row r="178" spans="1:41" ht="14.25" customHeight="1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</row>
    <row r="179" spans="1:41" ht="14.25" customHeight="1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</row>
    <row r="180" spans="1:41" ht="14.25" customHeight="1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</row>
    <row r="181" spans="1:41" ht="14.25" customHeight="1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</row>
    <row r="182" spans="1:41" ht="14.25" customHeight="1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</row>
    <row r="183" spans="1:41" ht="14.25" customHeight="1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</row>
    <row r="184" spans="1:41" ht="14.25" customHeight="1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</row>
    <row r="185" spans="1:41" ht="14.25" customHeight="1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</row>
    <row r="186" spans="1:41" ht="14.25" customHeight="1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</row>
    <row r="187" spans="1:41" ht="14.25" customHeight="1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</row>
    <row r="188" spans="1:41" ht="14.25" customHeight="1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</row>
    <row r="189" spans="1:41" ht="14.25" customHeight="1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</row>
    <row r="190" spans="1:41" ht="14.25" customHeight="1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</row>
    <row r="191" spans="1:41" ht="14.25" customHeight="1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</row>
    <row r="192" spans="1:41" ht="14.25" customHeight="1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</row>
    <row r="193" spans="1:41" ht="14.25" customHeight="1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</row>
    <row r="194" spans="1:41" ht="14.25" customHeight="1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</row>
    <row r="195" spans="1:41" ht="14.25" customHeight="1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</row>
    <row r="196" spans="1:41" ht="14.25" customHeight="1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</row>
    <row r="197" spans="1:41" ht="14.25" customHeight="1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</row>
    <row r="198" spans="1:41" ht="14.25" customHeight="1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</row>
    <row r="199" spans="1:41" ht="14.25" customHeight="1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</row>
    <row r="200" spans="1:41" ht="14.25" customHeight="1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</row>
    <row r="201" spans="1:41" ht="14.25" customHeight="1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</row>
    <row r="202" spans="1:41" ht="14.25" customHeight="1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</row>
    <row r="203" spans="1:41" ht="14.25" customHeight="1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</row>
    <row r="204" spans="1:41" ht="14.25" customHeight="1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</row>
    <row r="205" spans="1:41" ht="14.25" customHeight="1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</row>
    <row r="206" spans="1:41" ht="14.25" customHeight="1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</row>
    <row r="207" spans="1:41" ht="14.25" customHeight="1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</row>
    <row r="208" spans="1:41" ht="14.25" customHeight="1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</row>
    <row r="209" spans="1:41" ht="14.25" customHeight="1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</row>
    <row r="210" spans="1:41" ht="14.25" customHeight="1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</row>
    <row r="211" spans="1:41" ht="14.25" customHeight="1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</row>
    <row r="212" spans="1:41" ht="14.25" customHeight="1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</row>
    <row r="213" spans="1:41" ht="14.25" customHeight="1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</row>
    <row r="214" spans="1:41" ht="14.25" customHeight="1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</row>
    <row r="215" spans="1:41" ht="14.25" customHeight="1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</row>
    <row r="216" spans="1:41" ht="14.25" customHeight="1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</row>
    <row r="217" spans="1:41" ht="14.25" customHeight="1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</row>
    <row r="218" spans="1:41" ht="14.25" customHeight="1" x14ac:dyDescent="0.2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</row>
    <row r="219" spans="1:41" ht="14.25" customHeight="1" x14ac:dyDescent="0.2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</row>
    <row r="220" spans="1:41" ht="14.25" customHeight="1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</row>
    <row r="221" spans="1:41" ht="14.25" customHeight="1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</row>
    <row r="222" spans="1:41" ht="14.25" customHeight="1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</row>
    <row r="223" spans="1:41" ht="14.25" customHeight="1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</row>
    <row r="224" spans="1:41" ht="14.25" customHeight="1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</row>
    <row r="225" spans="1:41" ht="14.25" customHeight="1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</row>
    <row r="226" spans="1:41" ht="14.25" customHeight="1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</row>
    <row r="227" spans="1:41" ht="14.25" customHeight="1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</row>
    <row r="228" spans="1:41" ht="14.25" customHeight="1" x14ac:dyDescent="0.2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</row>
    <row r="229" spans="1:41" ht="14.25" customHeight="1" x14ac:dyDescent="0.2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</row>
    <row r="230" spans="1:41" ht="14.25" customHeight="1" x14ac:dyDescent="0.2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</row>
    <row r="231" spans="1:41" ht="14.25" customHeight="1" x14ac:dyDescent="0.2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</row>
    <row r="232" spans="1:41" ht="14.25" customHeight="1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</row>
    <row r="233" spans="1:41" ht="14.25" customHeight="1" x14ac:dyDescent="0.2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</row>
    <row r="234" spans="1:41" ht="14.25" customHeight="1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</row>
    <row r="235" spans="1:41" ht="14.25" customHeight="1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</row>
    <row r="236" spans="1:41" ht="14.25" customHeight="1" x14ac:dyDescent="0.2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</row>
    <row r="237" spans="1:41" ht="14.25" customHeight="1" x14ac:dyDescent="0.2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</row>
    <row r="238" spans="1:41" ht="14.25" customHeight="1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</row>
    <row r="239" spans="1:41" ht="14.25" customHeight="1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</row>
    <row r="240" spans="1:41" ht="14.25" customHeight="1" x14ac:dyDescent="0.2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</row>
    <row r="241" spans="1:41" ht="14.25" customHeight="1" x14ac:dyDescent="0.2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</row>
    <row r="242" spans="1:41" ht="14.25" customHeight="1" x14ac:dyDescent="0.2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</row>
    <row r="243" spans="1:41" ht="14.25" customHeight="1" x14ac:dyDescent="0.2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</row>
    <row r="244" spans="1:41" ht="14.25" customHeight="1" x14ac:dyDescent="0.2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</row>
    <row r="245" spans="1:41" ht="14.25" customHeight="1" x14ac:dyDescent="0.2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</row>
    <row r="246" spans="1:41" ht="14.25" customHeight="1" x14ac:dyDescent="0.2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</row>
    <row r="247" spans="1:41" ht="14.25" customHeight="1" x14ac:dyDescent="0.2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</row>
    <row r="248" spans="1:41" ht="14.25" customHeight="1" x14ac:dyDescent="0.2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</row>
    <row r="249" spans="1:41" ht="14.25" customHeight="1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</row>
    <row r="250" spans="1:41" ht="14.25" customHeight="1" x14ac:dyDescent="0.2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</row>
    <row r="251" spans="1:41" ht="14.25" customHeight="1" x14ac:dyDescent="0.2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</row>
    <row r="252" spans="1:41" ht="14.25" customHeight="1" x14ac:dyDescent="0.2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</row>
    <row r="253" spans="1:41" ht="14.25" customHeight="1" x14ac:dyDescent="0.2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</row>
    <row r="254" spans="1:41" ht="14.25" customHeight="1" x14ac:dyDescent="0.2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</row>
    <row r="255" spans="1:41" ht="14.25" customHeight="1" x14ac:dyDescent="0.2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</row>
    <row r="256" spans="1:41" ht="14.25" customHeight="1" x14ac:dyDescent="0.2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</row>
    <row r="257" spans="1:41" ht="14.25" customHeight="1" x14ac:dyDescent="0.2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</row>
    <row r="258" spans="1:41" ht="14.25" customHeight="1" x14ac:dyDescent="0.2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</row>
    <row r="259" spans="1:41" ht="14.25" customHeight="1" x14ac:dyDescent="0.2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</row>
    <row r="260" spans="1:41" ht="14.25" customHeight="1" x14ac:dyDescent="0.2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</row>
    <row r="261" spans="1:41" ht="14.25" customHeight="1" x14ac:dyDescent="0.2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</row>
    <row r="262" spans="1:41" ht="14.25" customHeight="1" x14ac:dyDescent="0.2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</row>
    <row r="263" spans="1:41" ht="14.25" customHeight="1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</row>
    <row r="264" spans="1:41" ht="14.25" customHeight="1" x14ac:dyDescent="0.2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</row>
    <row r="265" spans="1:41" ht="14.25" customHeight="1" x14ac:dyDescent="0.2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</row>
    <row r="266" spans="1:41" ht="14.25" customHeight="1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</row>
    <row r="267" spans="1:41" ht="14.25" customHeight="1" x14ac:dyDescent="0.2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</row>
    <row r="268" spans="1:41" ht="14.25" customHeight="1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</row>
    <row r="269" spans="1:41" ht="14.25" customHeight="1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</row>
    <row r="270" spans="1:41" ht="14.25" customHeight="1" x14ac:dyDescent="0.2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</row>
    <row r="271" spans="1:41" ht="14.25" customHeight="1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</row>
    <row r="272" spans="1:41" ht="14.25" customHeight="1" x14ac:dyDescent="0.2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</row>
    <row r="273" spans="1:41" ht="14.25" customHeight="1" x14ac:dyDescent="0.2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</row>
    <row r="274" spans="1:41" ht="14.25" customHeight="1" x14ac:dyDescent="0.2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</row>
    <row r="275" spans="1:41" ht="14.25" customHeight="1" x14ac:dyDescent="0.2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</row>
    <row r="276" spans="1:41" ht="14.25" customHeight="1" x14ac:dyDescent="0.2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</row>
    <row r="277" spans="1:41" ht="14.25" customHeight="1" x14ac:dyDescent="0.2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</row>
    <row r="278" spans="1:41" ht="14.25" customHeight="1" x14ac:dyDescent="0.2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</row>
    <row r="279" spans="1:41" ht="14.25" customHeight="1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</row>
    <row r="280" spans="1:41" ht="14.25" customHeight="1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</row>
    <row r="281" spans="1:41" ht="14.25" customHeight="1" x14ac:dyDescent="0.2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</row>
    <row r="282" spans="1:41" ht="14.25" customHeight="1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</row>
    <row r="283" spans="1:41" ht="14.25" customHeight="1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</row>
    <row r="284" spans="1:41" ht="14.25" customHeight="1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</row>
    <row r="285" spans="1:41" ht="14.25" customHeight="1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</row>
    <row r="286" spans="1:41" ht="14.25" customHeight="1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</row>
    <row r="287" spans="1:41" ht="14.25" customHeight="1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</row>
    <row r="288" spans="1:41" ht="14.25" customHeight="1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</row>
    <row r="289" spans="1:41" ht="14.25" customHeight="1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</row>
    <row r="290" spans="1:41" ht="14.25" customHeight="1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</row>
    <row r="291" spans="1:41" ht="14.25" customHeight="1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</row>
    <row r="292" spans="1:41" ht="14.25" customHeight="1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</row>
    <row r="293" spans="1:41" ht="14.25" customHeight="1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</row>
    <row r="294" spans="1:41" ht="14.25" customHeight="1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</row>
    <row r="295" spans="1:41" ht="14.25" customHeight="1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</row>
    <row r="296" spans="1:41" ht="14.25" customHeight="1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</row>
    <row r="297" spans="1:41" ht="14.25" customHeight="1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</row>
    <row r="298" spans="1:41" ht="14.25" customHeight="1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</row>
    <row r="299" spans="1:41" ht="14.25" customHeight="1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</row>
    <row r="300" spans="1:41" ht="14.25" customHeight="1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</row>
    <row r="301" spans="1:41" ht="14.25" customHeight="1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</row>
    <row r="302" spans="1:41" ht="14.25" customHeight="1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</row>
    <row r="303" spans="1:41" ht="14.25" customHeight="1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</row>
    <row r="304" spans="1:41" ht="14.25" customHeight="1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</row>
    <row r="305" spans="1:41" ht="14.25" customHeight="1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</row>
    <row r="306" spans="1:41" ht="14.25" customHeight="1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</row>
    <row r="307" spans="1:41" ht="14.25" customHeight="1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</row>
    <row r="308" spans="1:41" ht="14.25" customHeight="1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</row>
    <row r="309" spans="1:41" ht="14.25" customHeight="1" x14ac:dyDescent="0.2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</row>
    <row r="310" spans="1:41" ht="14.25" customHeight="1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</row>
    <row r="311" spans="1:41" ht="14.25" customHeight="1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</row>
    <row r="312" spans="1:41" ht="14.25" customHeight="1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</row>
    <row r="313" spans="1:41" ht="14.25" customHeight="1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</row>
    <row r="314" spans="1:41" ht="14.25" customHeight="1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</row>
    <row r="315" spans="1:41" ht="14.25" customHeight="1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</row>
    <row r="316" spans="1:41" ht="14.25" customHeight="1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</row>
    <row r="317" spans="1:41" ht="14.25" customHeight="1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</row>
    <row r="318" spans="1:41" ht="14.25" customHeight="1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</row>
    <row r="319" spans="1:41" ht="14.25" customHeight="1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</row>
    <row r="320" spans="1:41" ht="14.25" customHeight="1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</row>
    <row r="321" spans="1:41" ht="14.25" customHeight="1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</row>
    <row r="322" spans="1:41" ht="14.25" customHeight="1" x14ac:dyDescent="0.2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</row>
    <row r="323" spans="1:41" ht="14.2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</row>
    <row r="324" spans="1:41" ht="14.2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</row>
    <row r="325" spans="1:41" ht="14.2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</row>
    <row r="326" spans="1:41" ht="14.2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</row>
    <row r="327" spans="1:41" ht="14.2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</row>
    <row r="328" spans="1:41" ht="14.2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</row>
    <row r="329" spans="1:41" ht="14.2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</row>
    <row r="330" spans="1:41" ht="14.2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</row>
    <row r="331" spans="1:41" ht="14.2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</row>
    <row r="332" spans="1:41" ht="14.2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</row>
    <row r="333" spans="1:41" ht="14.2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</row>
    <row r="334" spans="1:41" ht="14.2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</row>
    <row r="335" spans="1:41" ht="14.2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</row>
    <row r="336" spans="1:41" ht="14.2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</row>
    <row r="337" spans="1:41" ht="14.2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</row>
    <row r="338" spans="1:41" ht="14.2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</row>
    <row r="339" spans="1:41" ht="14.2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</row>
    <row r="340" spans="1:41" ht="14.2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</row>
    <row r="341" spans="1:41" ht="14.2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</row>
    <row r="342" spans="1:41" ht="14.2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</row>
    <row r="343" spans="1:41" ht="14.2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</row>
    <row r="344" spans="1:41" ht="14.2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</row>
    <row r="345" spans="1:41" ht="14.2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</row>
    <row r="346" spans="1:41" ht="14.2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</row>
    <row r="347" spans="1:41" ht="14.2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</row>
    <row r="348" spans="1:41" ht="14.2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</row>
    <row r="349" spans="1:41" ht="14.2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</row>
    <row r="350" spans="1:41" ht="14.2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</row>
    <row r="351" spans="1:41" ht="14.2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</row>
    <row r="352" spans="1:41" ht="14.2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</row>
    <row r="353" spans="1:41" ht="14.2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</row>
    <row r="354" spans="1:41" ht="14.2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</row>
    <row r="355" spans="1:41" ht="14.2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</row>
    <row r="356" spans="1:41" ht="14.2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</row>
    <row r="357" spans="1:41" ht="14.2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</row>
    <row r="358" spans="1:41" ht="14.2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</row>
    <row r="359" spans="1:41" ht="14.2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</row>
    <row r="360" spans="1:41" ht="14.2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</row>
    <row r="361" spans="1:41" ht="14.2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</row>
    <row r="362" spans="1:41" ht="14.2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</row>
    <row r="363" spans="1:41" ht="14.2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</row>
    <row r="364" spans="1:41" ht="14.2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</row>
    <row r="365" spans="1:41" ht="14.2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</row>
    <row r="366" spans="1:41" ht="14.2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</row>
    <row r="367" spans="1:41" ht="14.2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</row>
    <row r="368" spans="1:41" ht="14.2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</row>
    <row r="369" spans="1:41" ht="14.2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</row>
    <row r="370" spans="1:41" ht="14.2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</row>
    <row r="371" spans="1:41" ht="14.2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</row>
    <row r="372" spans="1:41" ht="14.2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</row>
    <row r="373" spans="1:41" ht="14.2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</row>
    <row r="374" spans="1:41" ht="14.2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</row>
    <row r="375" spans="1:41" ht="14.2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</row>
    <row r="376" spans="1:41" ht="14.2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</row>
    <row r="377" spans="1:41" ht="14.2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</row>
    <row r="378" spans="1:41" ht="14.2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</row>
    <row r="379" spans="1:41" ht="14.2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</row>
    <row r="380" spans="1:41" ht="14.2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</row>
    <row r="381" spans="1:41" ht="14.2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</row>
    <row r="382" spans="1:41" ht="14.2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</row>
    <row r="383" spans="1:41" ht="14.2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</row>
    <row r="384" spans="1:41" ht="14.2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</row>
    <row r="385" spans="1:41" ht="14.2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</row>
    <row r="386" spans="1:41" ht="14.2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</row>
    <row r="387" spans="1:41" ht="14.2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</row>
    <row r="388" spans="1:41" ht="14.2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</row>
    <row r="389" spans="1:41" ht="14.2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</row>
    <row r="390" spans="1:41" ht="14.2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</row>
    <row r="391" spans="1:41" ht="14.2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</row>
    <row r="392" spans="1:41" ht="14.2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</row>
    <row r="393" spans="1:41" ht="14.2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</row>
    <row r="394" spans="1:41" ht="14.2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</row>
    <row r="395" spans="1:41" ht="14.2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</row>
    <row r="396" spans="1:41" ht="14.2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</row>
    <row r="397" spans="1:41" ht="14.2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</row>
    <row r="398" spans="1:41" ht="14.2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</row>
    <row r="399" spans="1:41" ht="14.2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</row>
    <row r="400" spans="1:41" ht="14.2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</row>
    <row r="401" spans="1:41" ht="14.2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</row>
    <row r="402" spans="1:41" ht="14.2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</row>
    <row r="403" spans="1:41" ht="14.2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</row>
    <row r="404" spans="1:41" ht="14.2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</row>
    <row r="405" spans="1:41" ht="14.2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</row>
    <row r="406" spans="1:41" ht="14.2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</row>
    <row r="407" spans="1:41" ht="14.2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</row>
    <row r="408" spans="1:41" ht="14.2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</row>
    <row r="409" spans="1:41" ht="14.2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</row>
    <row r="410" spans="1:41" ht="14.2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</row>
    <row r="411" spans="1:41" ht="14.2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</row>
    <row r="412" spans="1:41" ht="14.2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</row>
    <row r="413" spans="1:41" ht="14.2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</row>
    <row r="414" spans="1:41" ht="14.2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</row>
    <row r="415" spans="1:41" ht="14.2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</row>
    <row r="416" spans="1:41" ht="14.2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</row>
    <row r="417" spans="1:41" ht="14.2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</row>
    <row r="418" spans="1:41" ht="14.2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</row>
    <row r="419" spans="1:41" ht="14.2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</row>
    <row r="420" spans="1:41" ht="14.2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</row>
    <row r="421" spans="1:41" ht="14.2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</row>
    <row r="422" spans="1:41" ht="14.2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</row>
    <row r="423" spans="1:41" ht="14.2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</row>
    <row r="424" spans="1:41" ht="14.2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</row>
    <row r="425" spans="1:41" ht="14.2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</row>
    <row r="426" spans="1:41" ht="14.2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</row>
    <row r="427" spans="1:41" ht="14.2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</row>
    <row r="428" spans="1:41" ht="14.2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</row>
    <row r="429" spans="1:41" ht="14.2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</row>
    <row r="430" spans="1:41" ht="14.2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</row>
    <row r="431" spans="1:41" ht="14.2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</row>
    <row r="432" spans="1:41" ht="14.2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</row>
    <row r="433" spans="1:41" ht="14.2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</row>
    <row r="434" spans="1:41" ht="14.2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</row>
    <row r="435" spans="1:41" ht="14.2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</row>
    <row r="436" spans="1:41" ht="14.2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</row>
    <row r="437" spans="1:41" ht="14.2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</row>
    <row r="438" spans="1:41" ht="14.2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</row>
    <row r="439" spans="1:41" ht="14.2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</row>
    <row r="440" spans="1:41" ht="14.2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</row>
    <row r="441" spans="1:41" ht="14.2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</row>
    <row r="442" spans="1:41" ht="14.2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</row>
    <row r="443" spans="1:41" ht="14.2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</row>
    <row r="444" spans="1:41" ht="14.2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</row>
    <row r="445" spans="1:41" ht="14.2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</row>
    <row r="446" spans="1:41" ht="14.2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</row>
    <row r="447" spans="1:41" ht="14.2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</row>
    <row r="448" spans="1:41" ht="14.2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</row>
    <row r="449" spans="1:41" ht="14.2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</row>
    <row r="450" spans="1:41" ht="14.2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</row>
    <row r="451" spans="1:41" ht="14.2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</row>
    <row r="452" spans="1:41" ht="14.2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</row>
    <row r="453" spans="1:41" ht="14.2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</row>
    <row r="454" spans="1:41" ht="14.2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</row>
    <row r="455" spans="1:41" ht="14.2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</row>
    <row r="456" spans="1:41" ht="14.2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</row>
    <row r="457" spans="1:41" ht="14.2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</row>
    <row r="458" spans="1:41" ht="14.2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</row>
    <row r="459" spans="1:41" ht="14.2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</row>
    <row r="460" spans="1:41" ht="14.2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</row>
    <row r="461" spans="1:41" ht="14.2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</row>
    <row r="462" spans="1:41" ht="14.2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</row>
    <row r="463" spans="1:41" ht="14.2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</row>
    <row r="464" spans="1:41" ht="14.2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</row>
    <row r="465" spans="1:41" ht="14.2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</row>
    <row r="466" spans="1:41" ht="14.2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</row>
    <row r="467" spans="1:41" ht="14.2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</row>
    <row r="468" spans="1:41" ht="14.2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</row>
    <row r="469" spans="1:41" ht="14.2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</row>
    <row r="470" spans="1:41" ht="14.2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</row>
    <row r="471" spans="1:41" ht="14.2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</row>
    <row r="472" spans="1:41" ht="14.2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</row>
    <row r="473" spans="1:41" ht="14.2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</row>
    <row r="474" spans="1:41" ht="14.2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</row>
    <row r="475" spans="1:41" ht="14.2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</row>
    <row r="476" spans="1:41" ht="14.2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</row>
    <row r="477" spans="1:41" ht="14.2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</row>
    <row r="478" spans="1:41" ht="14.2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</row>
    <row r="479" spans="1:41" ht="14.2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</row>
    <row r="480" spans="1:41" ht="14.2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</row>
    <row r="481" spans="1:41" ht="14.2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</row>
    <row r="482" spans="1:41" ht="14.2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</row>
    <row r="483" spans="1:41" ht="14.2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</row>
    <row r="484" spans="1:41" ht="14.2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</row>
    <row r="485" spans="1:41" ht="14.2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</row>
    <row r="486" spans="1:41" ht="14.2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</row>
    <row r="487" spans="1:41" ht="14.2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</row>
    <row r="488" spans="1:41" ht="14.2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</row>
    <row r="489" spans="1:41" ht="14.2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</row>
    <row r="490" spans="1:41" ht="14.2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</row>
    <row r="491" spans="1:41" ht="14.2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</row>
    <row r="492" spans="1:41" ht="14.2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</row>
    <row r="493" spans="1:41" ht="14.2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</row>
    <row r="494" spans="1:41" ht="14.2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</row>
    <row r="495" spans="1:41" ht="14.2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</row>
    <row r="496" spans="1:41" ht="14.2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</row>
    <row r="497" spans="1:41" ht="14.2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</row>
    <row r="498" spans="1:41" ht="14.2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</row>
    <row r="499" spans="1:41" ht="14.2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</row>
    <row r="500" spans="1:41" ht="14.2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</row>
    <row r="501" spans="1:41" ht="14.2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</row>
    <row r="502" spans="1:41" ht="14.2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</row>
    <row r="503" spans="1:41" ht="14.2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</row>
    <row r="504" spans="1:41" ht="14.2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</row>
    <row r="505" spans="1:41" ht="14.2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</row>
    <row r="506" spans="1:41" ht="14.2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</row>
    <row r="507" spans="1:41" ht="14.2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</row>
    <row r="508" spans="1:41" ht="14.2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</row>
    <row r="509" spans="1:41" ht="14.2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</row>
    <row r="510" spans="1:41" ht="14.2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</row>
    <row r="511" spans="1:41" ht="14.2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</row>
    <row r="512" spans="1:41" ht="14.2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</row>
    <row r="513" spans="1:41" ht="14.2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</row>
    <row r="514" spans="1:41" ht="14.2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</row>
    <row r="515" spans="1:41" ht="14.2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</row>
    <row r="516" spans="1:41" ht="14.2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</row>
    <row r="517" spans="1:41" ht="14.2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</row>
    <row r="518" spans="1:41" ht="14.2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</row>
    <row r="519" spans="1:41" ht="14.2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</row>
    <row r="520" spans="1:41" ht="14.2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</row>
    <row r="521" spans="1:41" ht="14.2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</row>
    <row r="522" spans="1:41" ht="14.2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</row>
    <row r="523" spans="1:41" ht="14.2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</row>
    <row r="524" spans="1:41" ht="14.2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</row>
    <row r="525" spans="1:41" ht="14.2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</row>
    <row r="526" spans="1:41" ht="14.2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</row>
    <row r="527" spans="1:41" ht="14.2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</row>
    <row r="528" spans="1:41" ht="14.2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</row>
    <row r="529" spans="1:41" ht="14.2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</row>
    <row r="530" spans="1:41" ht="14.2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</row>
    <row r="531" spans="1:41" ht="14.2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</row>
    <row r="532" spans="1:41" ht="14.2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</row>
    <row r="533" spans="1:41" ht="14.2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</row>
    <row r="534" spans="1:41" ht="14.2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</row>
    <row r="535" spans="1:41" ht="14.2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</row>
    <row r="536" spans="1:41" ht="14.2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</row>
    <row r="537" spans="1:41" ht="14.2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</row>
    <row r="538" spans="1:41" ht="14.2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</row>
    <row r="539" spans="1:41" ht="14.2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</row>
    <row r="540" spans="1:41" ht="14.2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</row>
    <row r="541" spans="1:41" ht="14.2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</row>
    <row r="542" spans="1:41" ht="14.2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</row>
    <row r="543" spans="1:41" ht="14.2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</row>
    <row r="544" spans="1:41" ht="14.2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</row>
    <row r="545" spans="1:41" ht="14.2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</row>
    <row r="546" spans="1:41" ht="14.2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</row>
    <row r="547" spans="1:41" ht="14.2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</row>
    <row r="548" spans="1:41" ht="14.2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</row>
    <row r="549" spans="1:41" ht="14.2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</row>
    <row r="550" spans="1:41" ht="14.2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</row>
    <row r="551" spans="1:41" ht="14.2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</row>
    <row r="552" spans="1:41" ht="14.2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</row>
    <row r="553" spans="1:41" ht="14.2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</row>
    <row r="554" spans="1:41" ht="14.2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</row>
    <row r="555" spans="1:41" ht="14.2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</row>
    <row r="556" spans="1:41" ht="14.2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</row>
    <row r="557" spans="1:41" ht="14.2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</row>
    <row r="558" spans="1:41" ht="14.2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</row>
    <row r="559" spans="1:41" ht="14.2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</row>
    <row r="560" spans="1:41" ht="14.2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</row>
    <row r="561" spans="1:41" ht="14.2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</row>
    <row r="562" spans="1:41" ht="14.2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</row>
    <row r="563" spans="1:41" ht="14.2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</row>
    <row r="564" spans="1:41" ht="14.2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</row>
    <row r="565" spans="1:41" ht="14.2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</row>
    <row r="566" spans="1:41" ht="14.2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</row>
    <row r="567" spans="1:41" ht="14.2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</row>
    <row r="568" spans="1:41" ht="14.2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</row>
    <row r="569" spans="1:41" ht="14.2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</row>
    <row r="570" spans="1:41" ht="14.2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</row>
    <row r="571" spans="1:41" ht="14.2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</row>
    <row r="572" spans="1:41" ht="14.2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</row>
    <row r="573" spans="1:41" ht="14.2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</row>
    <row r="574" spans="1:41" ht="14.2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</row>
    <row r="575" spans="1:41" ht="14.2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</row>
    <row r="576" spans="1:41" ht="14.2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1:41" ht="14.2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1:41" ht="14.2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1:41" ht="14.2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1:41" ht="14.2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1:41" ht="14.2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1:41" ht="14.2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1:41" ht="14.2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1:41" ht="14.2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1:41" ht="14.2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1:41" ht="14.2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1:41" ht="14.2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1:41" ht="14.2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1:41" ht="14.2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1:41" ht="14.2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1:41" ht="14.2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1:41" ht="14.2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1:41" ht="14.2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1:41" ht="14.2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1:41" ht="14.2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1:41" ht="14.2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1:41" ht="14.2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1:41" ht="14.2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1:41" ht="14.2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1:41" ht="14.2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1:41" ht="14.2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1:41" ht="14.2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1:41" ht="14.2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1:41" ht="14.2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1:41" ht="14.2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1:41" ht="14.2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1:41" ht="14.2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1:41" ht="14.2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1:41" ht="14.2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1:41" ht="14.2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1:41" ht="14.2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1:41" ht="14.2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1:41" ht="14.2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1:41" ht="14.2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1:41" ht="14.2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1:41" ht="14.2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1:41" ht="14.2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1:41" ht="14.2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1:41" ht="14.2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1:41" ht="14.2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1:41" ht="14.2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1:41" ht="14.2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1:41" ht="14.2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1:41" ht="14.2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1:41" ht="14.2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1:41" ht="14.2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1:41" ht="14.2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1:41" ht="14.2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1:41" ht="14.2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1:41" ht="14.2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1:41" ht="14.2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1:41" ht="14.2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1:41" ht="14.2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1:41" ht="14.2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1:41" ht="14.2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1:41" ht="14.2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1:41" ht="14.2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1:41" ht="14.2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</row>
    <row r="639" spans="1:41" ht="14.2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</row>
    <row r="640" spans="1:41" ht="14.2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</row>
    <row r="641" spans="1:41" ht="14.2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</row>
    <row r="642" spans="1:41" ht="14.2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</row>
    <row r="643" spans="1:41" ht="14.2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</row>
    <row r="644" spans="1:41" ht="14.2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</row>
    <row r="645" spans="1:41" ht="14.2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</row>
    <row r="646" spans="1:41" ht="14.2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</row>
    <row r="647" spans="1:41" ht="14.2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</row>
    <row r="648" spans="1:41" ht="14.2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</row>
    <row r="649" spans="1:41" ht="14.2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1:41" ht="14.2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</row>
    <row r="651" spans="1:41" ht="14.2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</row>
    <row r="652" spans="1:41" ht="14.2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</row>
    <row r="653" spans="1:41" ht="14.2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</row>
    <row r="654" spans="1:41" ht="14.2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</row>
    <row r="655" spans="1:41" ht="14.2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</row>
    <row r="656" spans="1:41" ht="14.2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1:41" ht="14.2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</row>
    <row r="658" spans="1:41" ht="14.2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</row>
    <row r="659" spans="1:41" ht="14.2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</row>
    <row r="660" spans="1:41" ht="14.2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</row>
    <row r="661" spans="1:41" ht="14.2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</row>
    <row r="662" spans="1:41" ht="14.2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</row>
    <row r="663" spans="1:41" ht="14.2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</row>
    <row r="664" spans="1:41" ht="14.2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</row>
    <row r="665" spans="1:41" ht="14.2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</row>
    <row r="666" spans="1:41" ht="14.2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</row>
    <row r="667" spans="1:41" ht="14.2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</row>
    <row r="668" spans="1:41" ht="14.2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</row>
    <row r="669" spans="1:41" ht="14.2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</row>
    <row r="670" spans="1:41" ht="14.2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</row>
    <row r="671" spans="1:41" ht="14.2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</row>
    <row r="672" spans="1:41" ht="14.2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</row>
    <row r="673" spans="1:41" ht="14.2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</row>
    <row r="674" spans="1:41" ht="14.2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</row>
    <row r="675" spans="1:41" ht="14.2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</row>
    <row r="676" spans="1:41" ht="14.2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</row>
    <row r="677" spans="1:41" ht="14.2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</row>
    <row r="678" spans="1:41" ht="14.2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</row>
    <row r="679" spans="1:41" ht="14.2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</row>
    <row r="680" spans="1:41" ht="14.2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</row>
    <row r="681" spans="1:41" ht="14.2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</row>
    <row r="682" spans="1:41" ht="14.2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</row>
    <row r="683" spans="1:41" ht="14.2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</row>
    <row r="684" spans="1:41" ht="14.2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</row>
    <row r="685" spans="1:41" ht="14.2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</row>
    <row r="686" spans="1:41" ht="14.2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</row>
    <row r="687" spans="1:41" ht="14.2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</row>
    <row r="688" spans="1:41" ht="14.2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</row>
    <row r="689" spans="1:41" ht="14.2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</row>
    <row r="690" spans="1:41" ht="14.2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</row>
    <row r="691" spans="1:41" ht="14.2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</row>
    <row r="692" spans="1:41" ht="14.2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</row>
    <row r="693" spans="1:41" ht="14.2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</row>
    <row r="694" spans="1:41" ht="14.2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</row>
    <row r="695" spans="1:41" ht="14.2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</row>
    <row r="696" spans="1:41" ht="14.2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</row>
    <row r="697" spans="1:41" ht="14.2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</row>
    <row r="698" spans="1:41" ht="14.2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</row>
    <row r="699" spans="1:41" ht="14.2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</row>
    <row r="700" spans="1:41" ht="14.2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</row>
    <row r="701" spans="1:41" ht="14.2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</row>
    <row r="702" spans="1:41" ht="14.2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</row>
    <row r="703" spans="1:41" ht="14.2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</row>
    <row r="704" spans="1:41" ht="14.2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</row>
    <row r="705" spans="1:41" ht="14.2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</row>
    <row r="706" spans="1:41" ht="14.2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</row>
    <row r="707" spans="1:41" ht="14.2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</row>
    <row r="708" spans="1:41" ht="14.2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</row>
    <row r="709" spans="1:41" ht="14.2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</row>
    <row r="710" spans="1:41" ht="14.2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</row>
    <row r="711" spans="1:41" ht="14.2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</row>
    <row r="712" spans="1:41" ht="14.2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</row>
    <row r="713" spans="1:41" ht="14.2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</row>
    <row r="714" spans="1:41" ht="14.2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</row>
    <row r="715" spans="1:41" ht="14.2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</row>
    <row r="716" spans="1:41" ht="14.2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</row>
    <row r="717" spans="1:41" ht="14.2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</row>
    <row r="718" spans="1:41" ht="14.2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</row>
    <row r="719" spans="1:41" ht="14.2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</row>
    <row r="720" spans="1:41" ht="14.2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</row>
    <row r="721" spans="1:41" ht="14.2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</row>
    <row r="722" spans="1:41" ht="14.2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</row>
    <row r="723" spans="1:41" ht="14.2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</row>
    <row r="724" spans="1:41" ht="14.2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</row>
    <row r="725" spans="1:41" ht="14.2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</row>
    <row r="726" spans="1:41" ht="14.2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</row>
    <row r="727" spans="1:41" ht="14.2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</row>
    <row r="728" spans="1:41" ht="14.2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</row>
    <row r="729" spans="1:41" ht="14.2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</row>
    <row r="730" spans="1:41" ht="14.2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</row>
    <row r="731" spans="1:41" ht="14.2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</row>
    <row r="732" spans="1:41" ht="14.2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</row>
    <row r="733" spans="1:41" ht="14.2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</row>
    <row r="734" spans="1:41" ht="14.2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</row>
    <row r="735" spans="1:41" ht="14.2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</row>
    <row r="736" spans="1:41" ht="14.2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</row>
    <row r="737" spans="1:41" ht="14.2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</row>
    <row r="738" spans="1:41" ht="14.2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</row>
    <row r="739" spans="1:41" ht="14.2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</row>
    <row r="740" spans="1:41" ht="14.2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</row>
    <row r="741" spans="1:41" ht="14.2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</row>
    <row r="742" spans="1:41" ht="14.2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</row>
    <row r="743" spans="1:41" ht="14.2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</row>
    <row r="744" spans="1:41" ht="14.2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</row>
    <row r="745" spans="1:41" ht="14.2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</row>
    <row r="746" spans="1:41" ht="14.2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</row>
    <row r="747" spans="1:41" ht="14.2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</row>
    <row r="748" spans="1:41" ht="14.2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</row>
    <row r="749" spans="1:41" ht="14.2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</row>
    <row r="750" spans="1:41" ht="14.2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</row>
    <row r="751" spans="1:41" ht="14.2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</row>
    <row r="752" spans="1:41" ht="14.2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</row>
    <row r="753" spans="1:41" ht="14.2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</row>
    <row r="754" spans="1:41" ht="14.2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</row>
    <row r="755" spans="1:41" ht="14.2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</row>
    <row r="756" spans="1:41" ht="14.2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</row>
    <row r="757" spans="1:41" ht="14.2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</row>
    <row r="758" spans="1:41" ht="14.2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</row>
    <row r="759" spans="1:41" ht="14.2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</row>
    <row r="760" spans="1:41" ht="14.2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</row>
    <row r="761" spans="1:41" ht="14.2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</row>
    <row r="762" spans="1:41" ht="14.2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</row>
    <row r="763" spans="1:41" ht="14.2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</row>
    <row r="764" spans="1:41" ht="14.2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</row>
    <row r="765" spans="1:41" ht="14.2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</row>
    <row r="766" spans="1:41" ht="14.2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</row>
    <row r="767" spans="1:41" ht="14.2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</row>
    <row r="768" spans="1:41" ht="14.2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</row>
    <row r="769" spans="1:41" ht="14.2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</row>
    <row r="770" spans="1:41" ht="14.2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</row>
    <row r="771" spans="1:41" ht="14.2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</row>
    <row r="772" spans="1:41" ht="14.2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</row>
    <row r="773" spans="1:41" ht="14.2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</row>
    <row r="774" spans="1:41" ht="14.2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</row>
    <row r="775" spans="1:41" ht="14.2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</row>
    <row r="776" spans="1:41" ht="14.2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</row>
    <row r="777" spans="1:41" ht="14.2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</row>
    <row r="778" spans="1:41" ht="14.2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</row>
    <row r="779" spans="1:41" ht="14.2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</row>
    <row r="780" spans="1:41" ht="14.2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</row>
    <row r="781" spans="1:41" ht="14.2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</row>
    <row r="782" spans="1:41" ht="14.2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</row>
    <row r="783" spans="1:41" ht="14.2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</row>
    <row r="784" spans="1:41" ht="14.2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</row>
    <row r="785" spans="1:41" ht="14.2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</row>
    <row r="786" spans="1:41" ht="14.2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</row>
    <row r="787" spans="1:41" ht="14.2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</row>
    <row r="788" spans="1:41" ht="14.2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</row>
    <row r="789" spans="1:41" ht="14.2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</row>
    <row r="790" spans="1:41" ht="14.2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</row>
    <row r="791" spans="1:41" ht="14.2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</row>
    <row r="792" spans="1:41" ht="14.2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</row>
    <row r="793" spans="1:41" ht="14.2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</row>
    <row r="794" spans="1:41" ht="14.2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</row>
    <row r="795" spans="1:41" ht="14.2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</row>
    <row r="796" spans="1:41" ht="14.2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</row>
    <row r="797" spans="1:41" ht="14.2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</row>
    <row r="798" spans="1:41" ht="14.2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</row>
    <row r="799" spans="1:41" ht="14.2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</row>
    <row r="800" spans="1:41" ht="14.2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</row>
    <row r="801" spans="1:41" ht="14.2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</row>
    <row r="802" spans="1:41" ht="14.2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</row>
    <row r="803" spans="1:41" ht="14.2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</row>
    <row r="804" spans="1:41" ht="14.2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</row>
    <row r="805" spans="1:41" ht="14.2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</row>
    <row r="806" spans="1:41" ht="14.2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</row>
    <row r="807" spans="1:41" ht="14.2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</row>
    <row r="808" spans="1:41" ht="14.2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</row>
    <row r="809" spans="1:41" ht="14.2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</row>
    <row r="810" spans="1:41" ht="14.2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</row>
    <row r="811" spans="1:41" ht="14.2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</row>
    <row r="812" spans="1:41" ht="14.2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</row>
    <row r="813" spans="1:41" ht="14.2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</row>
    <row r="814" spans="1:41" ht="14.2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</row>
    <row r="815" spans="1:41" ht="14.2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</row>
    <row r="816" spans="1:41" ht="14.2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</row>
    <row r="817" spans="1:41" ht="14.2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</row>
    <row r="818" spans="1:41" ht="14.2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</row>
    <row r="819" spans="1:41" ht="14.2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</row>
    <row r="820" spans="1:41" ht="14.2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</row>
    <row r="821" spans="1:41" ht="14.2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</row>
    <row r="822" spans="1:41" ht="14.2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</row>
    <row r="823" spans="1:41" ht="14.2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</row>
    <row r="824" spans="1:41" ht="14.2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</row>
    <row r="825" spans="1:41" ht="14.2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</row>
    <row r="826" spans="1:41" ht="14.2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</row>
    <row r="827" spans="1:41" ht="14.2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</row>
    <row r="828" spans="1:41" ht="14.2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</row>
    <row r="829" spans="1:41" ht="14.2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</row>
    <row r="830" spans="1:41" ht="14.2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</row>
    <row r="831" spans="1:41" ht="14.2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</row>
    <row r="832" spans="1:41" ht="14.2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</row>
    <row r="833" spans="1:41" ht="14.2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</row>
    <row r="834" spans="1:41" ht="14.2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</row>
    <row r="835" spans="1:41" ht="14.2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</row>
    <row r="836" spans="1:41" ht="14.2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</row>
    <row r="837" spans="1:41" ht="14.2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</row>
    <row r="838" spans="1:41" ht="14.2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</row>
    <row r="839" spans="1:41" ht="14.2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</row>
    <row r="840" spans="1:41" ht="14.2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</row>
    <row r="841" spans="1:41" ht="14.2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</row>
    <row r="842" spans="1:41" ht="14.2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</row>
    <row r="843" spans="1:41" ht="14.2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</row>
    <row r="844" spans="1:41" ht="14.2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</row>
    <row r="845" spans="1:41" ht="14.2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</row>
    <row r="846" spans="1:41" ht="14.2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</row>
    <row r="847" spans="1:41" ht="14.2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</row>
    <row r="848" spans="1:41" ht="14.2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</row>
    <row r="849" spans="1:41" ht="14.2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</row>
    <row r="850" spans="1:41" ht="14.2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</row>
    <row r="851" spans="1:41" ht="14.2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</row>
    <row r="852" spans="1:41" ht="14.2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</row>
    <row r="853" spans="1:41" ht="14.2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</row>
    <row r="854" spans="1:41" ht="14.2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</row>
    <row r="855" spans="1:41" ht="14.2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</row>
    <row r="856" spans="1:41" ht="14.2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</row>
    <row r="857" spans="1:41" ht="14.2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</row>
    <row r="858" spans="1:41" ht="14.2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</row>
    <row r="859" spans="1:41" ht="14.2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</row>
    <row r="860" spans="1:41" ht="14.2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</row>
    <row r="861" spans="1:41" ht="14.2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</row>
    <row r="862" spans="1:41" ht="14.2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</row>
    <row r="863" spans="1:41" ht="14.2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</row>
    <row r="864" spans="1:41" ht="14.2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</row>
    <row r="865" spans="1:41" ht="14.2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</row>
    <row r="866" spans="1:41" ht="14.2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</row>
    <row r="867" spans="1:41" ht="14.2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</row>
    <row r="868" spans="1:41" ht="14.2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</row>
    <row r="869" spans="1:41" ht="14.2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</row>
    <row r="870" spans="1:41" ht="14.2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</row>
    <row r="871" spans="1:41" ht="14.2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</row>
    <row r="872" spans="1:41" ht="14.2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</row>
    <row r="873" spans="1:41" ht="14.2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</row>
    <row r="874" spans="1:41" ht="14.2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</row>
    <row r="875" spans="1:41" ht="14.2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</row>
    <row r="876" spans="1:41" ht="14.2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</row>
    <row r="877" spans="1:41" ht="14.2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</row>
    <row r="878" spans="1:41" ht="14.2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</row>
    <row r="879" spans="1:41" ht="14.2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</row>
    <row r="880" spans="1:41" ht="14.2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</row>
    <row r="881" spans="1:41" ht="14.2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</row>
    <row r="882" spans="1:41" ht="14.2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</row>
    <row r="883" spans="1:41" ht="14.2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</row>
    <row r="884" spans="1:41" ht="14.2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</row>
    <row r="885" spans="1:41" ht="14.2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</row>
    <row r="886" spans="1:41" ht="14.2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</row>
    <row r="887" spans="1:41" ht="14.2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</row>
    <row r="888" spans="1:41" ht="14.2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</row>
    <row r="889" spans="1:41" ht="14.2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</row>
    <row r="890" spans="1:41" ht="14.2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</row>
    <row r="891" spans="1:41" ht="14.2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</row>
    <row r="892" spans="1:41" ht="14.2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</row>
    <row r="893" spans="1:41" ht="14.2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</row>
    <row r="894" spans="1:41" ht="14.2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</row>
    <row r="895" spans="1:41" ht="14.2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</row>
    <row r="896" spans="1:41" ht="14.2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</row>
    <row r="897" spans="1:41" ht="14.2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</row>
    <row r="898" spans="1:41" ht="14.2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</row>
    <row r="899" spans="1:41" ht="14.2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</row>
    <row r="900" spans="1:41" ht="14.2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</row>
    <row r="901" spans="1:41" ht="14.2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</row>
    <row r="902" spans="1:41" ht="14.2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</row>
    <row r="903" spans="1:41" ht="14.2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</row>
    <row r="904" spans="1:41" ht="14.2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</row>
    <row r="905" spans="1:41" ht="14.2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</row>
    <row r="906" spans="1:41" ht="14.2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</row>
    <row r="907" spans="1:41" ht="14.2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</row>
    <row r="908" spans="1:41" ht="14.2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</row>
    <row r="909" spans="1:41" ht="14.2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</row>
    <row r="910" spans="1:41" ht="14.2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</row>
    <row r="911" spans="1:41" ht="14.2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</row>
    <row r="912" spans="1:41" ht="14.2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</row>
    <row r="913" spans="1:41" ht="14.2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</row>
    <row r="914" spans="1:41" ht="14.2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</row>
    <row r="915" spans="1:41" ht="14.2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</row>
    <row r="916" spans="1:41" ht="14.2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</row>
    <row r="917" spans="1:41" ht="14.2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</row>
    <row r="918" spans="1:41" ht="14.2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</row>
    <row r="919" spans="1:41" ht="14.2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</row>
    <row r="920" spans="1:41" ht="14.2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</row>
    <row r="921" spans="1:41" ht="14.2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</row>
    <row r="922" spans="1:41" ht="14.2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</row>
    <row r="923" spans="1:41" ht="14.2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</row>
    <row r="924" spans="1:41" ht="14.2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</row>
    <row r="925" spans="1:41" ht="14.2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</row>
    <row r="926" spans="1:41" ht="14.2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</row>
    <row r="927" spans="1:41" ht="14.2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</row>
    <row r="928" spans="1:41" ht="14.2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</row>
    <row r="929" spans="1:41" ht="14.2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</row>
    <row r="930" spans="1:41" ht="14.2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</row>
    <row r="931" spans="1:41" ht="14.2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</row>
    <row r="932" spans="1:41" ht="14.2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</row>
    <row r="933" spans="1:41" ht="14.2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</row>
    <row r="934" spans="1:41" ht="14.2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</row>
    <row r="935" spans="1:41" ht="14.2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</row>
    <row r="936" spans="1:41" ht="14.2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</row>
    <row r="937" spans="1:41" ht="14.2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</row>
    <row r="938" spans="1:41" ht="14.2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</row>
    <row r="939" spans="1:41" ht="14.2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</row>
    <row r="940" spans="1:41" ht="14.2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</row>
    <row r="941" spans="1:41" ht="14.2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</row>
    <row r="942" spans="1:41" ht="14.2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</row>
    <row r="943" spans="1:41" ht="14.2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</row>
    <row r="944" spans="1:41" ht="14.2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</row>
    <row r="945" spans="1:41" ht="14.2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</row>
    <row r="946" spans="1:41" ht="14.2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</row>
    <row r="947" spans="1:41" ht="14.2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</row>
    <row r="948" spans="1:41" ht="14.2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</row>
    <row r="949" spans="1:41" ht="14.2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</row>
    <row r="950" spans="1:41" ht="14.2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</row>
    <row r="951" spans="1:41" ht="14.2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</row>
    <row r="952" spans="1:41" ht="14.2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</row>
    <row r="953" spans="1:41" ht="14.2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</row>
    <row r="954" spans="1:41" ht="14.2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</row>
    <row r="955" spans="1:41" ht="14.2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</row>
    <row r="956" spans="1:41" ht="14.2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</row>
    <row r="957" spans="1:41" ht="14.2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</row>
    <row r="958" spans="1:41" ht="14.2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</row>
    <row r="959" spans="1:41" ht="14.2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</row>
    <row r="960" spans="1:41" ht="14.2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</row>
    <row r="961" spans="1:41" ht="14.2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</row>
    <row r="962" spans="1:41" ht="14.2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</row>
    <row r="963" spans="1:41" ht="14.2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</row>
    <row r="964" spans="1:41" ht="14.2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</row>
    <row r="965" spans="1:41" ht="14.2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</row>
    <row r="966" spans="1:41" ht="14.2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</row>
    <row r="967" spans="1:41" ht="14.2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</row>
    <row r="968" spans="1:41" ht="14.2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</row>
    <row r="969" spans="1:41" ht="14.2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</row>
    <row r="970" spans="1:41" ht="14.2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</row>
    <row r="971" spans="1:41" ht="14.2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</row>
    <row r="972" spans="1:41" ht="14.2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</row>
    <row r="973" spans="1:41" ht="14.2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</row>
    <row r="974" spans="1:41" ht="14.2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</row>
    <row r="975" spans="1:41" ht="14.2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</row>
    <row r="976" spans="1:41" ht="14.2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</row>
    <row r="977" spans="1:41" ht="14.2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</row>
    <row r="978" spans="1:41" ht="14.2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</row>
    <row r="979" spans="1:41" ht="14.2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</row>
    <row r="980" spans="1:41" ht="14.2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</row>
    <row r="981" spans="1:41" ht="14.2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</row>
    <row r="982" spans="1:41" ht="14.2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</row>
    <row r="983" spans="1:41" ht="14.2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</row>
    <row r="984" spans="1:41" ht="14.2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</row>
    <row r="985" spans="1:41" ht="14.2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</row>
    <row r="986" spans="1:41" ht="14.2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</row>
    <row r="987" spans="1:41" ht="14.2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</row>
    <row r="988" spans="1:41" ht="14.2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</row>
    <row r="989" spans="1:41" ht="14.2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</row>
    <row r="990" spans="1:41" ht="14.2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</row>
    <row r="991" spans="1:41" ht="14.2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</row>
    <row r="992" spans="1:41" ht="14.2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</row>
    <row r="993" spans="1:41" ht="14.2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</row>
    <row r="994" spans="1:41" ht="14.2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</row>
    <row r="995" spans="1:41" ht="14.2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</row>
    <row r="996" spans="1:41" ht="14.2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</row>
    <row r="997" spans="1:41" ht="14.2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</row>
    <row r="998" spans="1:41" ht="14.2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</row>
    <row r="999" spans="1:41" ht="14.2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</row>
    <row r="1000" spans="1:41" ht="14.2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</row>
  </sheetData>
  <mergeCells count="1">
    <mergeCell ref="L2:Q2"/>
  </mergeCells>
  <pageMargins left="0.7" right="0.7" top="0.75" bottom="0.75" header="0" footer="0"/>
  <pageSetup orientation="landscape"/>
  <headerFooter>
    <oddHeader>&amp;L&amp;"Calibri"&amp;10&amp;K000000 Sin Clasificar&amp;1#_x000D_</oddHeader>
    <oddFooter>&amp;L_x000D_&amp;1#&amp;"Calibri"&amp;10&amp;K000000 Sin Clasificar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3B59-8316-47C6-A8D9-38FEA8E92FDE}">
  <dimension ref="A1:L132"/>
  <sheetViews>
    <sheetView tabSelected="1" zoomScale="60" zoomScaleNormal="60" workbookViewId="0">
      <selection activeCell="S18" sqref="S18"/>
    </sheetView>
  </sheetViews>
  <sheetFormatPr baseColWidth="10" defaultColWidth="11.42578125" defaultRowHeight="15" x14ac:dyDescent="0.25"/>
  <cols>
    <col min="1" max="1" width="33.7109375" style="51" bestFit="1" customWidth="1"/>
    <col min="2" max="2" width="40.85546875" style="51" bestFit="1" customWidth="1"/>
    <col min="3" max="3" width="8" style="51" bestFit="1" customWidth="1"/>
    <col min="4" max="4" width="9.85546875" style="51" bestFit="1" customWidth="1"/>
    <col min="5" max="5" width="19.85546875" style="51" bestFit="1" customWidth="1"/>
    <col min="6" max="6" width="18.28515625" style="51" customWidth="1"/>
    <col min="7" max="11" width="11.42578125" style="51"/>
    <col min="12" max="12" width="22" style="51" customWidth="1"/>
    <col min="13" max="16384" width="11.42578125" style="51"/>
  </cols>
  <sheetData>
    <row r="1" spans="1:12" ht="33.75" customHeight="1" x14ac:dyDescent="0.25">
      <c r="A1" s="83" t="s">
        <v>2</v>
      </c>
      <c r="B1" s="84" t="s">
        <v>376</v>
      </c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33.75" customHeight="1" x14ac:dyDescent="0.25">
      <c r="A2" s="86" t="s">
        <v>373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ht="33.75" customHeight="1" x14ac:dyDescent="0.25">
      <c r="A3" s="86" t="s">
        <v>377</v>
      </c>
      <c r="B3" s="87" t="s">
        <v>378</v>
      </c>
      <c r="C3" s="87"/>
      <c r="D3" s="87"/>
      <c r="E3" s="87"/>
      <c r="F3" s="87"/>
      <c r="G3" s="87"/>
      <c r="H3" s="87"/>
      <c r="I3" s="87"/>
      <c r="J3" s="87"/>
      <c r="K3" s="87"/>
      <c r="L3" s="85"/>
    </row>
    <row r="4" spans="1:12" ht="34.5" customHeight="1" thickBot="1" x14ac:dyDescent="0.3">
      <c r="A4" s="52"/>
      <c r="B4" s="52"/>
      <c r="C4" s="52"/>
      <c r="D4" s="53"/>
      <c r="E4" s="53"/>
      <c r="F4" s="53"/>
      <c r="G4" s="53"/>
      <c r="H4" s="53"/>
      <c r="I4" s="53"/>
      <c r="J4" s="53"/>
      <c r="K4" s="53"/>
      <c r="L4" s="54"/>
    </row>
    <row r="5" spans="1:12" ht="15.75" thickBot="1" x14ac:dyDescent="0.3">
      <c r="A5" s="63" t="s">
        <v>364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1:12" ht="34.5" customHeight="1" x14ac:dyDescent="0.25">
      <c r="A6" s="52"/>
      <c r="B6" s="52"/>
      <c r="C6" s="52"/>
      <c r="D6" s="53"/>
      <c r="E6" s="53"/>
      <c r="F6" s="53"/>
      <c r="G6" s="53"/>
      <c r="H6" s="53"/>
      <c r="I6" s="53"/>
      <c r="J6" s="53"/>
      <c r="K6" s="53"/>
      <c r="L6" s="54"/>
    </row>
    <row r="7" spans="1:12" x14ac:dyDescent="0.25">
      <c r="A7" s="55" t="s">
        <v>16</v>
      </c>
      <c r="B7" t="s">
        <v>50</v>
      </c>
    </row>
    <row r="9" spans="1:12" x14ac:dyDescent="0.25">
      <c r="A9" s="55" t="s">
        <v>365</v>
      </c>
      <c r="B9" t="s">
        <v>366</v>
      </c>
    </row>
    <row r="10" spans="1:12" x14ac:dyDescent="0.25">
      <c r="A10" s="56" t="s">
        <v>52</v>
      </c>
      <c r="B10">
        <v>47</v>
      </c>
    </row>
    <row r="11" spans="1:12" x14ac:dyDescent="0.25">
      <c r="A11" s="56" t="s">
        <v>186</v>
      </c>
      <c r="B11">
        <v>3</v>
      </c>
    </row>
    <row r="12" spans="1:12" x14ac:dyDescent="0.25">
      <c r="A12" s="56" t="s">
        <v>198</v>
      </c>
      <c r="B12">
        <v>1</v>
      </c>
    </row>
    <row r="13" spans="1:12" x14ac:dyDescent="0.25">
      <c r="A13" s="56" t="s">
        <v>367</v>
      </c>
      <c r="B13">
        <v>51</v>
      </c>
    </row>
    <row r="14" spans="1:12" x14ac:dyDescent="0.25">
      <c r="A14"/>
      <c r="B14"/>
    </row>
    <row r="21" spans="1:12" ht="15.75" thickBot="1" x14ac:dyDescent="0.3"/>
    <row r="22" spans="1:12" ht="15.75" thickBot="1" x14ac:dyDescent="0.3">
      <c r="A22" s="63" t="s">
        <v>209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</row>
    <row r="23" spans="1:12" x14ac:dyDescent="0.25">
      <c r="A23" s="55" t="s">
        <v>16</v>
      </c>
      <c r="B23" t="s">
        <v>50</v>
      </c>
    </row>
    <row r="24" spans="1:12" x14ac:dyDescent="0.25">
      <c r="A24" s="55" t="s">
        <v>18</v>
      </c>
      <c r="B24" t="s">
        <v>52</v>
      </c>
    </row>
    <row r="26" spans="1:12" x14ac:dyDescent="0.25">
      <c r="A26" s="55" t="s">
        <v>368</v>
      </c>
      <c r="B26" t="s">
        <v>366</v>
      </c>
    </row>
    <row r="27" spans="1:12" x14ac:dyDescent="0.25">
      <c r="A27" s="56" t="s">
        <v>66</v>
      </c>
      <c r="B27">
        <v>42</v>
      </c>
    </row>
    <row r="28" spans="1:12" x14ac:dyDescent="0.25">
      <c r="A28" s="56" t="s">
        <v>91</v>
      </c>
      <c r="B28">
        <v>5</v>
      </c>
    </row>
    <row r="29" spans="1:12" x14ac:dyDescent="0.25">
      <c r="A29" s="56" t="s">
        <v>367</v>
      </c>
      <c r="B29">
        <v>47</v>
      </c>
    </row>
    <row r="30" spans="1:12" x14ac:dyDescent="0.25">
      <c r="A30"/>
      <c r="B30"/>
    </row>
    <row r="39" spans="1:12" ht="15.75" thickBot="1" x14ac:dyDescent="0.3"/>
    <row r="40" spans="1:12" ht="15.75" thickBot="1" x14ac:dyDescent="0.3">
      <c r="A40" s="63" t="s">
        <v>210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5"/>
    </row>
    <row r="41" spans="1:12" x14ac:dyDescent="0.25">
      <c r="A41" s="55" t="s">
        <v>16</v>
      </c>
      <c r="B41" t="s">
        <v>50</v>
      </c>
    </row>
    <row r="42" spans="1:12" x14ac:dyDescent="0.25">
      <c r="A42" s="55" t="s">
        <v>18</v>
      </c>
      <c r="B42" t="s">
        <v>52</v>
      </c>
    </row>
    <row r="44" spans="1:12" x14ac:dyDescent="0.25">
      <c r="A44" s="55" t="s">
        <v>368</v>
      </c>
      <c r="B44" t="s">
        <v>366</v>
      </c>
    </row>
    <row r="45" spans="1:12" x14ac:dyDescent="0.25">
      <c r="A45" s="56" t="s">
        <v>60</v>
      </c>
      <c r="B45">
        <v>46</v>
      </c>
    </row>
    <row r="46" spans="1:12" x14ac:dyDescent="0.25">
      <c r="A46" s="56" t="s">
        <v>154</v>
      </c>
      <c r="B46">
        <v>1</v>
      </c>
    </row>
    <row r="47" spans="1:12" x14ac:dyDescent="0.25">
      <c r="A47" s="56" t="s">
        <v>369</v>
      </c>
      <c r="B47">
        <v>47</v>
      </c>
    </row>
    <row r="48" spans="1:12" x14ac:dyDescent="0.25">
      <c r="A48"/>
      <c r="B48"/>
    </row>
    <row r="49" spans="1:12" x14ac:dyDescent="0.25">
      <c r="A49"/>
      <c r="B49"/>
    </row>
    <row r="50" spans="1:12" x14ac:dyDescent="0.25">
      <c r="A50"/>
      <c r="B50"/>
    </row>
    <row r="56" spans="1:12" ht="15.75" thickBot="1" x14ac:dyDescent="0.3"/>
    <row r="57" spans="1:12" ht="15.75" thickBot="1" x14ac:dyDescent="0.3">
      <c r="A57" s="63" t="s">
        <v>211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5"/>
    </row>
    <row r="58" spans="1:12" x14ac:dyDescent="0.25">
      <c r="A58" s="55" t="s">
        <v>16</v>
      </c>
      <c r="B58" t="s">
        <v>50</v>
      </c>
    </row>
    <row r="59" spans="1:12" x14ac:dyDescent="0.25">
      <c r="A59" s="55" t="s">
        <v>18</v>
      </c>
      <c r="B59" t="s">
        <v>52</v>
      </c>
    </row>
    <row r="61" spans="1:12" x14ac:dyDescent="0.25">
      <c r="A61" s="55" t="s">
        <v>368</v>
      </c>
      <c r="B61" t="s">
        <v>366</v>
      </c>
    </row>
    <row r="62" spans="1:12" x14ac:dyDescent="0.25">
      <c r="A62" s="56" t="s">
        <v>194</v>
      </c>
      <c r="B62">
        <v>42</v>
      </c>
    </row>
    <row r="63" spans="1:12" x14ac:dyDescent="0.25">
      <c r="A63" s="56" t="s">
        <v>233</v>
      </c>
      <c r="B63">
        <v>5</v>
      </c>
    </row>
    <row r="64" spans="1:12" x14ac:dyDescent="0.25">
      <c r="A64" s="56" t="s">
        <v>367</v>
      </c>
      <c r="B64">
        <v>47</v>
      </c>
    </row>
    <row r="65" spans="1:12" x14ac:dyDescent="0.25">
      <c r="A65"/>
      <c r="B65"/>
    </row>
    <row r="75" spans="1:12" ht="15.75" thickBot="1" x14ac:dyDescent="0.3"/>
    <row r="76" spans="1:12" ht="20.25" customHeight="1" thickBot="1" x14ac:dyDescent="0.3">
      <c r="A76" s="66" t="s">
        <v>212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</row>
    <row r="78" spans="1:12" x14ac:dyDescent="0.25">
      <c r="A78" s="55" t="s">
        <v>16</v>
      </c>
      <c r="B78" t="s">
        <v>50</v>
      </c>
    </row>
    <row r="79" spans="1:12" x14ac:dyDescent="0.25">
      <c r="A79" s="55" t="s">
        <v>42</v>
      </c>
      <c r="B79" t="s">
        <v>91</v>
      </c>
    </row>
    <row r="81" spans="1:2" x14ac:dyDescent="0.25">
      <c r="A81" s="57" t="s">
        <v>370</v>
      </c>
      <c r="B81" t="s">
        <v>371</v>
      </c>
    </row>
    <row r="82" spans="1:2" x14ac:dyDescent="0.25">
      <c r="A82" s="56" t="s">
        <v>88</v>
      </c>
      <c r="B82">
        <v>1</v>
      </c>
    </row>
    <row r="83" spans="1:2" x14ac:dyDescent="0.25">
      <c r="A83" s="56" t="s">
        <v>93</v>
      </c>
      <c r="B83">
        <v>1</v>
      </c>
    </row>
    <row r="84" spans="1:2" x14ac:dyDescent="0.25">
      <c r="A84" s="56" t="s">
        <v>105</v>
      </c>
      <c r="B84">
        <v>1</v>
      </c>
    </row>
    <row r="85" spans="1:2" x14ac:dyDescent="0.25">
      <c r="A85" s="56" t="s">
        <v>141</v>
      </c>
      <c r="B85">
        <v>1</v>
      </c>
    </row>
    <row r="86" spans="1:2" x14ac:dyDescent="0.25">
      <c r="A86" s="56" t="s">
        <v>152</v>
      </c>
      <c r="B86">
        <v>1</v>
      </c>
    </row>
    <row r="87" spans="1:2" x14ac:dyDescent="0.25">
      <c r="A87" s="56" t="s">
        <v>369</v>
      </c>
      <c r="B87">
        <v>5</v>
      </c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</sheetData>
  <mergeCells count="8">
    <mergeCell ref="A22:L22"/>
    <mergeCell ref="A40:L40"/>
    <mergeCell ref="A57:L57"/>
    <mergeCell ref="A76:L76"/>
    <mergeCell ref="L1:L3"/>
    <mergeCell ref="A5:L5"/>
    <mergeCell ref="B1:K2"/>
    <mergeCell ref="B3:K3"/>
  </mergeCell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45" t="s">
        <v>306</v>
      </c>
      <c r="C3" s="45" t="s">
        <v>307</v>
      </c>
    </row>
    <row r="4" spans="2:3" x14ac:dyDescent="0.25">
      <c r="B4" s="46" t="s">
        <v>194</v>
      </c>
      <c r="C4" s="46" t="s">
        <v>308</v>
      </c>
    </row>
    <row r="5" spans="2:3" x14ac:dyDescent="0.25">
      <c r="B5" s="46" t="s">
        <v>194</v>
      </c>
      <c r="C5" s="46" t="s">
        <v>309</v>
      </c>
    </row>
    <row r="6" spans="2:3" x14ac:dyDescent="0.25">
      <c r="B6" s="46" t="s">
        <v>194</v>
      </c>
      <c r="C6" s="46" t="s">
        <v>310</v>
      </c>
    </row>
    <row r="7" spans="2:3" x14ac:dyDescent="0.25">
      <c r="B7" s="46" t="s">
        <v>194</v>
      </c>
      <c r="C7" s="46" t="s">
        <v>311</v>
      </c>
    </row>
    <row r="8" spans="2:3" x14ac:dyDescent="0.25">
      <c r="B8" s="46" t="s">
        <v>194</v>
      </c>
      <c r="C8" s="46" t="s">
        <v>312</v>
      </c>
    </row>
    <row r="9" spans="2:3" x14ac:dyDescent="0.25">
      <c r="B9" s="46" t="s">
        <v>194</v>
      </c>
      <c r="C9" s="46" t="s">
        <v>313</v>
      </c>
    </row>
    <row r="10" spans="2:3" x14ac:dyDescent="0.25">
      <c r="B10" s="46" t="s">
        <v>194</v>
      </c>
      <c r="C10" s="46" t="s">
        <v>314</v>
      </c>
    </row>
    <row r="11" spans="2:3" x14ac:dyDescent="0.25">
      <c r="B11" s="46" t="s">
        <v>194</v>
      </c>
      <c r="C11" s="46" t="s">
        <v>315</v>
      </c>
    </row>
    <row r="12" spans="2:3" x14ac:dyDescent="0.25">
      <c r="B12" s="46" t="s">
        <v>194</v>
      </c>
      <c r="C12" s="46" t="s">
        <v>316</v>
      </c>
    </row>
    <row r="13" spans="2:3" x14ac:dyDescent="0.25">
      <c r="B13" s="46" t="s">
        <v>194</v>
      </c>
      <c r="C13" s="46" t="s">
        <v>312</v>
      </c>
    </row>
    <row r="14" spans="2:3" x14ac:dyDescent="0.25">
      <c r="B14" s="46" t="s">
        <v>194</v>
      </c>
      <c r="C14" s="46" t="s">
        <v>317</v>
      </c>
    </row>
    <row r="15" spans="2:3" x14ac:dyDescent="0.25">
      <c r="B15" s="46" t="s">
        <v>194</v>
      </c>
      <c r="C15" s="46" t="s">
        <v>318</v>
      </c>
    </row>
    <row r="16" spans="2:3" x14ac:dyDescent="0.25">
      <c r="B16" s="46" t="s">
        <v>194</v>
      </c>
      <c r="C16" s="46" t="s">
        <v>319</v>
      </c>
    </row>
    <row r="17" spans="2:3" x14ac:dyDescent="0.25">
      <c r="B17" s="46" t="s">
        <v>194</v>
      </c>
      <c r="C17" s="46" t="s">
        <v>320</v>
      </c>
    </row>
    <row r="18" spans="2:3" x14ac:dyDescent="0.25">
      <c r="B18" s="46" t="s">
        <v>194</v>
      </c>
      <c r="C18" s="46" t="s">
        <v>321</v>
      </c>
    </row>
    <row r="19" spans="2:3" x14ac:dyDescent="0.25">
      <c r="B19" s="46" t="s">
        <v>322</v>
      </c>
      <c r="C19" s="46" t="s">
        <v>323</v>
      </c>
    </row>
    <row r="20" spans="2:3" x14ac:dyDescent="0.25">
      <c r="B20" s="46" t="s">
        <v>322</v>
      </c>
      <c r="C20" s="46" t="s">
        <v>324</v>
      </c>
    </row>
    <row r="21" spans="2:3" ht="15.75" customHeight="1" x14ac:dyDescent="0.25">
      <c r="B21" s="46" t="s">
        <v>322</v>
      </c>
      <c r="C21" s="46" t="s">
        <v>325</v>
      </c>
    </row>
    <row r="22" spans="2:3" ht="15.75" customHeight="1" x14ac:dyDescent="0.25">
      <c r="B22" s="46" t="s">
        <v>322</v>
      </c>
      <c r="C22" s="46" t="s">
        <v>326</v>
      </c>
    </row>
    <row r="23" spans="2:3" ht="15.75" customHeight="1" x14ac:dyDescent="0.25">
      <c r="B23" s="46" t="s">
        <v>322</v>
      </c>
      <c r="C23" s="46" t="s">
        <v>327</v>
      </c>
    </row>
    <row r="24" spans="2:3" ht="15.75" customHeight="1" x14ac:dyDescent="0.25">
      <c r="B24" s="46" t="s">
        <v>322</v>
      </c>
      <c r="C24" s="46" t="s">
        <v>328</v>
      </c>
    </row>
    <row r="25" spans="2:3" ht="15.75" customHeight="1" x14ac:dyDescent="0.25">
      <c r="B25" s="46" t="s">
        <v>322</v>
      </c>
      <c r="C25" s="46" t="s">
        <v>329</v>
      </c>
    </row>
    <row r="26" spans="2:3" ht="15.75" customHeight="1" x14ac:dyDescent="0.25">
      <c r="B26" s="46" t="s">
        <v>322</v>
      </c>
      <c r="C26" s="46" t="s">
        <v>330</v>
      </c>
    </row>
    <row r="27" spans="2:3" ht="15.75" customHeight="1" x14ac:dyDescent="0.25">
      <c r="B27" s="46" t="s">
        <v>322</v>
      </c>
      <c r="C27" s="46" t="s">
        <v>331</v>
      </c>
    </row>
    <row r="28" spans="2:3" ht="15.75" customHeight="1" x14ac:dyDescent="0.25">
      <c r="B28" s="46" t="s">
        <v>322</v>
      </c>
      <c r="C28" s="47" t="s">
        <v>332</v>
      </c>
    </row>
    <row r="29" spans="2:3" ht="15.75" customHeight="1" x14ac:dyDescent="0.25">
      <c r="B29" s="46" t="s">
        <v>322</v>
      </c>
      <c r="C29" s="46" t="s">
        <v>333</v>
      </c>
    </row>
    <row r="30" spans="2:3" ht="15.75" customHeight="1" x14ac:dyDescent="0.25">
      <c r="B30" s="46" t="s">
        <v>322</v>
      </c>
      <c r="C30" s="46" t="s">
        <v>334</v>
      </c>
    </row>
    <row r="31" spans="2:3" ht="15.75" customHeight="1" x14ac:dyDescent="0.25">
      <c r="B31" s="46" t="s">
        <v>322</v>
      </c>
      <c r="C31" s="46" t="s">
        <v>335</v>
      </c>
    </row>
    <row r="32" spans="2:3" ht="15.75" customHeight="1" x14ac:dyDescent="0.25">
      <c r="B32" s="46" t="s">
        <v>322</v>
      </c>
      <c r="C32" s="46" t="s">
        <v>336</v>
      </c>
    </row>
    <row r="33" spans="2:3" ht="15.75" customHeight="1" x14ac:dyDescent="0.25">
      <c r="B33" s="46" t="s">
        <v>154</v>
      </c>
      <c r="C33" s="46" t="s">
        <v>337</v>
      </c>
    </row>
    <row r="34" spans="2:3" ht="15.75" customHeight="1" x14ac:dyDescent="0.25">
      <c r="B34" s="46" t="s">
        <v>154</v>
      </c>
      <c r="C34" s="46" t="s">
        <v>338</v>
      </c>
    </row>
    <row r="35" spans="2:3" ht="15.75" customHeight="1" x14ac:dyDescent="0.25">
      <c r="B35" s="46" t="s">
        <v>154</v>
      </c>
      <c r="C35" s="46" t="s">
        <v>339</v>
      </c>
    </row>
    <row r="36" spans="2:3" ht="15.75" customHeight="1" x14ac:dyDescent="0.25">
      <c r="B36" s="46" t="s">
        <v>154</v>
      </c>
      <c r="C36" s="46" t="s">
        <v>340</v>
      </c>
    </row>
    <row r="37" spans="2:3" ht="15.75" customHeight="1" x14ac:dyDescent="0.25">
      <c r="B37" s="46" t="s">
        <v>154</v>
      </c>
      <c r="C37" s="46" t="s">
        <v>341</v>
      </c>
    </row>
    <row r="38" spans="2:3" ht="15.75" customHeight="1" x14ac:dyDescent="0.25">
      <c r="B38" s="46" t="s">
        <v>154</v>
      </c>
      <c r="C38" s="46" t="s">
        <v>342</v>
      </c>
    </row>
    <row r="39" spans="2:3" ht="15.75" customHeight="1" x14ac:dyDescent="0.25">
      <c r="B39" s="46" t="s">
        <v>154</v>
      </c>
      <c r="C39" s="46" t="s">
        <v>343</v>
      </c>
    </row>
    <row r="40" spans="2:3" ht="15.75" customHeight="1" x14ac:dyDescent="0.25">
      <c r="B40" s="46" t="s">
        <v>154</v>
      </c>
      <c r="C40" s="46" t="s">
        <v>344</v>
      </c>
    </row>
    <row r="41" spans="2:3" ht="15.75" customHeight="1" x14ac:dyDescent="0.25">
      <c r="B41" s="46" t="s">
        <v>231</v>
      </c>
      <c r="C41" s="46" t="s">
        <v>345</v>
      </c>
    </row>
    <row r="42" spans="2:3" ht="15.75" customHeight="1" x14ac:dyDescent="0.25">
      <c r="B42" s="46" t="s">
        <v>231</v>
      </c>
      <c r="C42" s="46" t="s">
        <v>346</v>
      </c>
    </row>
    <row r="43" spans="2:3" ht="15.75" customHeight="1" x14ac:dyDescent="0.25">
      <c r="B43" s="46" t="s">
        <v>231</v>
      </c>
      <c r="C43" s="46" t="s">
        <v>347</v>
      </c>
    </row>
    <row r="44" spans="2:3" ht="15.75" customHeight="1" x14ac:dyDescent="0.25">
      <c r="B44" s="46" t="s">
        <v>231</v>
      </c>
      <c r="C44" s="46" t="s">
        <v>348</v>
      </c>
    </row>
    <row r="45" spans="2:3" ht="15.75" customHeight="1" x14ac:dyDescent="0.25">
      <c r="B45" s="46" t="s">
        <v>231</v>
      </c>
      <c r="C45" s="46" t="s">
        <v>349</v>
      </c>
    </row>
    <row r="46" spans="2:3" ht="15.75" customHeight="1" x14ac:dyDescent="0.25">
      <c r="B46" s="46" t="s">
        <v>231</v>
      </c>
      <c r="C46" s="46" t="s">
        <v>350</v>
      </c>
    </row>
    <row r="47" spans="2:3" ht="15.75" customHeight="1" x14ac:dyDescent="0.25">
      <c r="B47" s="46" t="s">
        <v>231</v>
      </c>
      <c r="C47" s="46" t="s">
        <v>351</v>
      </c>
    </row>
    <row r="48" spans="2:3" ht="15.75" customHeight="1" x14ac:dyDescent="0.25">
      <c r="B48" s="46" t="s">
        <v>231</v>
      </c>
      <c r="C48" s="46" t="s">
        <v>352</v>
      </c>
    </row>
    <row r="49" spans="2:3" ht="15.75" customHeight="1" x14ac:dyDescent="0.25">
      <c r="B49" s="46" t="s">
        <v>231</v>
      </c>
      <c r="C49" s="46" t="s">
        <v>353</v>
      </c>
    </row>
    <row r="50" spans="2:3" ht="15.75" customHeight="1" x14ac:dyDescent="0.25">
      <c r="B50" s="48" t="s">
        <v>60</v>
      </c>
      <c r="C50" s="48" t="s">
        <v>354</v>
      </c>
    </row>
    <row r="51" spans="2:3" ht="15.75" customHeight="1" x14ac:dyDescent="0.25">
      <c r="B51" s="46" t="s">
        <v>60</v>
      </c>
      <c r="C51" s="46" t="s">
        <v>355</v>
      </c>
    </row>
    <row r="52" spans="2:3" ht="15.75" customHeight="1" x14ac:dyDescent="0.25">
      <c r="B52" s="46" t="s">
        <v>60</v>
      </c>
      <c r="C52" s="46" t="s">
        <v>356</v>
      </c>
    </row>
    <row r="53" spans="2:3" ht="15.75" customHeight="1" x14ac:dyDescent="0.25">
      <c r="B53" s="46" t="s">
        <v>60</v>
      </c>
      <c r="C53" s="46" t="s">
        <v>357</v>
      </c>
    </row>
    <row r="54" spans="2:3" ht="15.75" customHeight="1" x14ac:dyDescent="0.25">
      <c r="B54" s="46" t="s">
        <v>60</v>
      </c>
      <c r="C54" s="46" t="s">
        <v>358</v>
      </c>
    </row>
    <row r="55" spans="2:3" ht="15.75" customHeight="1" x14ac:dyDescent="0.25">
      <c r="B55" s="46" t="s">
        <v>60</v>
      </c>
      <c r="C55" s="46" t="s">
        <v>359</v>
      </c>
    </row>
    <row r="56" spans="2:3" ht="15.75" customHeight="1" x14ac:dyDescent="0.25">
      <c r="B56" s="46" t="s">
        <v>60</v>
      </c>
      <c r="C56" s="46" t="s">
        <v>360</v>
      </c>
    </row>
    <row r="57" spans="2:3" ht="15.75" customHeight="1" x14ac:dyDescent="0.25">
      <c r="B57" s="46" t="s">
        <v>60</v>
      </c>
      <c r="C57" s="46" t="s">
        <v>361</v>
      </c>
    </row>
    <row r="58" spans="2:3" ht="15.75" customHeight="1" x14ac:dyDescent="0.25">
      <c r="B58" s="46" t="s">
        <v>60</v>
      </c>
      <c r="C58" s="49" t="s">
        <v>362</v>
      </c>
    </row>
    <row r="59" spans="2:3" ht="15.75" customHeight="1" x14ac:dyDescent="0.25">
      <c r="B59" s="50" t="s">
        <v>60</v>
      </c>
      <c r="C59" s="50" t="s">
        <v>363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headerFooter>
    <oddHeader>&amp;L&amp;"Calibri"&amp;10&amp;K000000 Sin Clasificar&amp;1#_x000D_</oddHeader>
    <oddFooter>&amp;L_x000D_&amp;1#&amp;"Calibri"&amp;10&amp;K000000 Sin Clasificar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Props1.xml><?xml version="1.0" encoding="utf-8"?>
<ds:datastoreItem xmlns:ds="http://schemas.openxmlformats.org/officeDocument/2006/customXml" ds:itemID="{2017EFDD-B465-4B28-B1DD-7374265173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E348F-1422-4BD1-90D9-08AF1397B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A015C2-D790-4DF2-B449-06D4CB52A27B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b92042c-33d4-4f04-9bf6-42cf0ff144b4"/>
    <ds:schemaRef ds:uri="http://purl.org/dc/terms/"/>
    <ds:schemaRef ds:uri="f274619c-a6e1-4505-b170-a8d8872e0e10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23</vt:i4>
      </vt:variant>
    </vt:vector>
  </HeadingPairs>
  <TitlesOfParts>
    <vt:vector size="28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Inventario_Activos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Julieth Parra</dc:creator>
  <cp:keywords/>
  <dc:description/>
  <cp:lastModifiedBy>Dulian Paola Jimenez Gallardo</cp:lastModifiedBy>
  <cp:revision/>
  <dcterms:created xsi:type="dcterms:W3CDTF">2019-07-18T08:53:25Z</dcterms:created>
  <dcterms:modified xsi:type="dcterms:W3CDTF">2024-12-02T17:08:36Z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  <property fmtid="{D5CDD505-2E9C-101B-9397-08002B2CF9AE}" pid="4" name="MSIP_Label_e41391eb-c95c-4686-b769-ca14f4bc6fa5_Enabled">
    <vt:lpwstr>true</vt:lpwstr>
  </property>
  <property fmtid="{D5CDD505-2E9C-101B-9397-08002B2CF9AE}" pid="5" name="MSIP_Label_e41391eb-c95c-4686-b769-ca14f4bc6fa5_SetDate">
    <vt:lpwstr>2024-09-05T22:32:27Z</vt:lpwstr>
  </property>
  <property fmtid="{D5CDD505-2E9C-101B-9397-08002B2CF9AE}" pid="6" name="MSIP_Label_e41391eb-c95c-4686-b769-ca14f4bc6fa5_Method">
    <vt:lpwstr>Standard</vt:lpwstr>
  </property>
  <property fmtid="{D5CDD505-2E9C-101B-9397-08002B2CF9AE}" pid="7" name="MSIP_Label_e41391eb-c95c-4686-b769-ca14f4bc6fa5_Name">
    <vt:lpwstr>Sin Clasificar</vt:lpwstr>
  </property>
  <property fmtid="{D5CDD505-2E9C-101B-9397-08002B2CF9AE}" pid="8" name="MSIP_Label_e41391eb-c95c-4686-b769-ca14f4bc6fa5_SiteId">
    <vt:lpwstr>e7481e20-b6b9-4e2b-ada4-a2dde3838b37</vt:lpwstr>
  </property>
  <property fmtid="{D5CDD505-2E9C-101B-9397-08002B2CF9AE}" pid="9" name="MSIP_Label_e41391eb-c95c-4686-b769-ca14f4bc6fa5_ActionId">
    <vt:lpwstr>81804eac-38ca-4cdb-9fb3-7b48a22b22b9</vt:lpwstr>
  </property>
  <property fmtid="{D5CDD505-2E9C-101B-9397-08002B2CF9AE}" pid="10" name="MSIP_Label_e41391eb-c95c-4686-b769-ca14f4bc6fa5_ContentBits">
    <vt:lpwstr>3</vt:lpwstr>
  </property>
</Properties>
</file>