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87DB1BDC-57F2-4813-842B-1C590C8B43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de Activos" sheetId="1" r:id="rId1"/>
    <sheet name="ESCALA DE VALORACIÓN" sheetId="2" r:id="rId2"/>
    <sheet name="TABLAS DINÁMICAS" sheetId="6" r:id="rId3"/>
    <sheet name="PARAMETROS" sheetId="4" r:id="rId4"/>
    <sheet name="Ejemplos Datos Personales" sheetId="5" state="hidden" r:id="rId5"/>
  </sheets>
  <definedNames>
    <definedName name="_xlnm._FilterDatabase" localSheetId="0" hidden="1">'Inventario de Activos'!$A$6:$AN$38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Atención_al_Usuario">PARAMETROS!$AM$3:$AM$5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Planeación_Estratégica">PARAMETROS!$U$3:$U$7</definedName>
    <definedName name="PROCESOS" localSheetId="0">PARAMETROS!$S$3:$S$14</definedName>
    <definedName name="PROCESOS">PARAMETROS!$S$3:$S$14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91029"/>
  <pivotCaches>
    <pivotCache cacheId="19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DY552QTjgnpmzIfkBxlN5HU36zu7h+tyxih20eQuBcw="/>
    </ext>
  </extLst>
</workbook>
</file>

<file path=xl/calcChain.xml><?xml version="1.0" encoding="utf-8"?>
<calcChain xmlns="http://schemas.openxmlformats.org/spreadsheetml/2006/main">
  <c r="AH37" i="1" l="1"/>
  <c r="AH36" i="1"/>
  <c r="AH35" i="1"/>
  <c r="AH34" i="1"/>
  <c r="AH33" i="1"/>
  <c r="AH32" i="1"/>
  <c r="AH31" i="1"/>
  <c r="AH30" i="1"/>
  <c r="AH29" i="1"/>
  <c r="AH28" i="1"/>
  <c r="AK38" i="1" l="1"/>
  <c r="AJ38" i="1"/>
  <c r="AI38" i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E38" i="1" l="1"/>
  <c r="AB38" i="1"/>
  <c r="Y38" i="1"/>
  <c r="AE37" i="1"/>
  <c r="AB37" i="1"/>
  <c r="Y37" i="1"/>
  <c r="AG38" i="1" l="1"/>
  <c r="AH38" i="1" s="1"/>
  <c r="AO2" i="4"/>
  <c r="AM2" i="4"/>
  <c r="AK2" i="4"/>
  <c r="AI2" i="4"/>
  <c r="AG2" i="4"/>
  <c r="AE2" i="4"/>
  <c r="AC2" i="4"/>
  <c r="AA2" i="4"/>
  <c r="Y2" i="4"/>
  <c r="W2" i="4"/>
  <c r="U2" i="4"/>
  <c r="AK27" i="1"/>
  <c r="AJ27" i="1"/>
  <c r="AI27" i="1"/>
  <c r="AE27" i="1"/>
  <c r="AB27" i="1"/>
  <c r="Y27" i="1"/>
  <c r="AK26" i="1"/>
  <c r="AJ26" i="1"/>
  <c r="AI26" i="1"/>
  <c r="AE26" i="1"/>
  <c r="AB26" i="1"/>
  <c r="Y26" i="1"/>
  <c r="AK25" i="1"/>
  <c r="AJ25" i="1"/>
  <c r="AI25" i="1"/>
  <c r="AE25" i="1"/>
  <c r="AB25" i="1"/>
  <c r="Y25" i="1"/>
  <c r="AK24" i="1"/>
  <c r="AJ24" i="1"/>
  <c r="AI24" i="1"/>
  <c r="AE24" i="1"/>
  <c r="AB24" i="1"/>
  <c r="Y24" i="1"/>
  <c r="AK23" i="1"/>
  <c r="AJ23" i="1"/>
  <c r="AI23" i="1"/>
  <c r="AE23" i="1"/>
  <c r="AB23" i="1"/>
  <c r="Y23" i="1"/>
  <c r="AK22" i="1"/>
  <c r="AJ22" i="1"/>
  <c r="AI22" i="1"/>
  <c r="AE22" i="1"/>
  <c r="AB22" i="1"/>
  <c r="Y22" i="1"/>
  <c r="AK21" i="1"/>
  <c r="AJ21" i="1"/>
  <c r="AI21" i="1"/>
  <c r="AE21" i="1"/>
  <c r="AB21" i="1"/>
  <c r="Y21" i="1"/>
  <c r="AK20" i="1"/>
  <c r="AJ20" i="1"/>
  <c r="AI20" i="1"/>
  <c r="AE20" i="1"/>
  <c r="AB20" i="1"/>
  <c r="Y20" i="1"/>
  <c r="AK19" i="1"/>
  <c r="AJ19" i="1"/>
  <c r="AI19" i="1"/>
  <c r="AE19" i="1"/>
  <c r="AB19" i="1"/>
  <c r="Y19" i="1"/>
  <c r="AK18" i="1"/>
  <c r="AJ18" i="1"/>
  <c r="AI18" i="1"/>
  <c r="AE18" i="1"/>
  <c r="AB18" i="1"/>
  <c r="Y18" i="1"/>
  <c r="AK17" i="1"/>
  <c r="AJ17" i="1"/>
  <c r="AI17" i="1"/>
  <c r="AE17" i="1"/>
  <c r="AB17" i="1"/>
  <c r="Y17" i="1"/>
  <c r="AK16" i="1"/>
  <c r="AJ16" i="1"/>
  <c r="AI16" i="1"/>
  <c r="AE16" i="1"/>
  <c r="AB16" i="1"/>
  <c r="Y16" i="1"/>
  <c r="AK15" i="1"/>
  <c r="AJ15" i="1"/>
  <c r="AI15" i="1"/>
  <c r="AE15" i="1"/>
  <c r="AB15" i="1"/>
  <c r="Y15" i="1"/>
  <c r="AK14" i="1"/>
  <c r="AJ14" i="1"/>
  <c r="AI14" i="1"/>
  <c r="AE14" i="1"/>
  <c r="AB14" i="1"/>
  <c r="Y14" i="1"/>
  <c r="AK13" i="1"/>
  <c r="AJ13" i="1"/>
  <c r="AI13" i="1"/>
  <c r="AE13" i="1"/>
  <c r="AB13" i="1"/>
  <c r="Y13" i="1"/>
  <c r="AK12" i="1"/>
  <c r="AJ12" i="1"/>
  <c r="AI12" i="1"/>
  <c r="AE12" i="1"/>
  <c r="AB12" i="1"/>
  <c r="Y12" i="1"/>
  <c r="AK11" i="1"/>
  <c r="AJ11" i="1"/>
  <c r="AI11" i="1"/>
  <c r="AE11" i="1"/>
  <c r="AB11" i="1"/>
  <c r="Y11" i="1"/>
  <c r="AK10" i="1"/>
  <c r="AJ10" i="1"/>
  <c r="AI10" i="1"/>
  <c r="AE10" i="1"/>
  <c r="AB10" i="1"/>
  <c r="Y10" i="1"/>
  <c r="AK9" i="1"/>
  <c r="AJ9" i="1"/>
  <c r="AI9" i="1"/>
  <c r="AE9" i="1"/>
  <c r="AB9" i="1"/>
  <c r="Y9" i="1"/>
  <c r="AK8" i="1"/>
  <c r="AJ8" i="1"/>
  <c r="AI8" i="1"/>
  <c r="AE8" i="1"/>
  <c r="AB8" i="1"/>
  <c r="Y8" i="1"/>
  <c r="AK7" i="1"/>
  <c r="AJ7" i="1"/>
  <c r="AI7" i="1"/>
  <c r="AE7" i="1"/>
  <c r="AB7" i="1"/>
  <c r="Y7" i="1"/>
  <c r="AG8" i="1" l="1"/>
  <c r="AH8" i="1" s="1"/>
  <c r="AG12" i="1"/>
  <c r="AH12" i="1" s="1"/>
  <c r="AG16" i="1"/>
  <c r="AH16" i="1" s="1"/>
  <c r="AG20" i="1"/>
  <c r="AH20" i="1" s="1"/>
  <c r="AG24" i="1"/>
  <c r="AH24" i="1" s="1"/>
  <c r="AG27" i="1"/>
  <c r="AH27" i="1" s="1"/>
  <c r="AG11" i="1"/>
  <c r="AH11" i="1" s="1"/>
  <c r="AG15" i="1"/>
  <c r="AH15" i="1" s="1"/>
  <c r="AG19" i="1"/>
  <c r="AH19" i="1" s="1"/>
  <c r="AG23" i="1"/>
  <c r="AH23" i="1" s="1"/>
  <c r="AG26" i="1"/>
  <c r="AH26" i="1" s="1"/>
  <c r="AG7" i="1"/>
  <c r="AH7" i="1" s="1"/>
  <c r="AG10" i="1"/>
  <c r="AH10" i="1" s="1"/>
  <c r="AG14" i="1"/>
  <c r="AH14" i="1" s="1"/>
  <c r="AG18" i="1"/>
  <c r="AH18" i="1" s="1"/>
  <c r="AG22" i="1"/>
  <c r="AH22" i="1" s="1"/>
  <c r="AG25" i="1"/>
  <c r="AH25" i="1" s="1"/>
  <c r="AG9" i="1"/>
  <c r="AH9" i="1" s="1"/>
  <c r="AG13" i="1"/>
  <c r="AH13" i="1" s="1"/>
  <c r="AG17" i="1"/>
  <c r="AH17" i="1" s="1"/>
  <c r="AG21" i="1"/>
  <c r="AH21" i="1" s="1"/>
</calcChain>
</file>

<file path=xl/sharedStrings.xml><?xml version="1.0" encoding="utf-8"?>
<sst xmlns="http://schemas.openxmlformats.org/spreadsheetml/2006/main" count="1269" uniqueCount="367">
  <si>
    <t>MINISTERIO DE DEFENSA NACIONAL
GRUPO SOCIAL Y EMPRESARIAL DE LA DEFENSA 
INSTITUTO DE CASAS FISCALES DEL EJÉRCITO</t>
  </si>
  <si>
    <t>SISTEMA DE GESTIÓN DE SEGURIDAD DE LA INFORMACIÓN 
INVENTARIO DE ACTIVOS DE INFORMACIÓN</t>
  </si>
  <si>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</si>
  <si>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</si>
  <si>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</si>
  <si>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</si>
  <si>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</si>
  <si>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</si>
  <si>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</si>
  <si>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</si>
  <si>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</si>
  <si>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</si>
  <si>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</si>
  <si>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</si>
  <si>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</si>
  <si>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</si>
  <si>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</si>
  <si>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</si>
  <si>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</si>
  <si>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</si>
  <si>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</si>
  <si>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</si>
  <si>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</si>
  <si>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</si>
  <si>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</si>
  <si>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</si>
  <si>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</si>
  <si>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</si>
  <si>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</si>
  <si>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</si>
  <si>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</si>
  <si>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>Frecuencia 
de Actualización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</si>
  <si>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</si>
  <si>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</si>
  <si>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</si>
  <si>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</si>
  <si>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</si>
  <si>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</si>
  <si>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</si>
  <si>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</si>
  <si>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</si>
  <si>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</si>
  <si>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</si>
  <si>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</si>
  <si>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</si>
  <si>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</si>
  <si>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</si>
  <si>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</si>
  <si>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Plan Estratégico Cuatrienal  - Plan MEGA</t>
  </si>
  <si>
    <t>Plan realizado cuatrienalmente donde se plantean los objetivos estratégicos de todos los procesos de la entidad,  discriminados en tiempo y recursos</t>
  </si>
  <si>
    <t>Planeación_Estratégica</t>
  </si>
  <si>
    <t>Planeación</t>
  </si>
  <si>
    <t>Información</t>
  </si>
  <si>
    <t>NO</t>
  </si>
  <si>
    <t>N/A</t>
  </si>
  <si>
    <t>Carpeta compartida del área y Portal Web - Suite Visión Empresarial</t>
  </si>
  <si>
    <t>Archivo central</t>
  </si>
  <si>
    <t>Archivo central  Informática</t>
  </si>
  <si>
    <t>Planeacion</t>
  </si>
  <si>
    <t>En proceso</t>
  </si>
  <si>
    <t>PDF</t>
  </si>
  <si>
    <t>Cuatrienal</t>
  </si>
  <si>
    <t>No requiere actualización</t>
  </si>
  <si>
    <t>Bajo</t>
  </si>
  <si>
    <t>sin impacto</t>
  </si>
  <si>
    <t>Plan de acción anual</t>
  </si>
  <si>
    <t xml:space="preserve">Se describen las actividades a cumplir por todas las áreas para cumplir con objetivos estratégicos. Es medible trimestralmente </t>
  </si>
  <si>
    <t>SI</t>
  </si>
  <si>
    <t>Planeación - Sistema de Gestión de Calidad</t>
  </si>
  <si>
    <t>Anual</t>
  </si>
  <si>
    <t>Medio</t>
  </si>
  <si>
    <t>La manipulación del plan y la publicación con datos erróneos produce sanciones disciplinarias</t>
  </si>
  <si>
    <t>Anteproyecto de presupuesto anual.</t>
  </si>
  <si>
    <t>Solicitud de presupuesto a gastar en la siguiente vigencia. Se recibe oficio de todas las dependencias</t>
  </si>
  <si>
    <t>Archivo de consulta del área</t>
  </si>
  <si>
    <t>Computador del Asesor de planeación y carpeta compartida del area</t>
  </si>
  <si>
    <t>Plan Anual de Adquisiciones</t>
  </si>
  <si>
    <t>Se determina en que tiempos y presupuesto se debe realizar la adquisición de bienes y servicios para cada una de las dependencias, de acuerdo con las necesidades presentadas a la Alta Dirección</t>
  </si>
  <si>
    <t>Computador del Asesor de planeación - SECOP - Portal Web y carpeta compartida del área</t>
  </si>
  <si>
    <t>Mapa de Riesgos.</t>
  </si>
  <si>
    <t>Riesgos de gestión de la Entidad, se realizan entrevistas con todas las dependencias para tomar decisiones sobre los riesgos</t>
  </si>
  <si>
    <t>Cada vez que se requiere</t>
  </si>
  <si>
    <t>Informe de Gestión Semestral</t>
  </si>
  <si>
    <t>Consolidado de los informes de gestión de la Entidad</t>
  </si>
  <si>
    <t>Carpeta compartida del área y Portal Web</t>
  </si>
  <si>
    <t xml:space="preserve">Semestral </t>
  </si>
  <si>
    <t>Se realizan : trimestral para seguimiento contractual, se realiza una presentación de resultados anual</t>
  </si>
  <si>
    <t>Manual para la planeación estratégica</t>
  </si>
  <si>
    <t>Documento que rige los parámetros de la planeación estratégica del instituto</t>
  </si>
  <si>
    <t>Se genera una sola vez</t>
  </si>
  <si>
    <t>Informes de seguimiento al avance del Plan de acción</t>
  </si>
  <si>
    <t>Informes del porcentaje de avance del plan de acción</t>
  </si>
  <si>
    <t>Trimestral</t>
  </si>
  <si>
    <t>Informe de revisión y ajustes del Plan Estratégico</t>
  </si>
  <si>
    <t>Se realiza seguimiento del cumplimiento para realizar observaciones al plan estratégico</t>
  </si>
  <si>
    <t>Manual de indicadores de gestión</t>
  </si>
  <si>
    <t>Metas por área de las actividades más representativas de los procesos</t>
  </si>
  <si>
    <t>Ley general de presupuesto</t>
  </si>
  <si>
    <t>Presupuesto aprobado por el departamento Nacional de Planeación</t>
  </si>
  <si>
    <t>Computador del Asesor de planeación - Portal Web y carpeta compartida del área</t>
  </si>
  <si>
    <t>Solicitud interna de vigencia futura</t>
  </si>
  <si>
    <t>comunicación enviada por parte de las áreas para ampliar la vigencia de presupuesto para el año siguiente</t>
  </si>
  <si>
    <t>Oficio de solicitud de vigencia futura dirigido a la Dirección</t>
  </si>
  <si>
    <t xml:space="preserve">Documento donde se presentan las solicitudes de vigencias futuras para aprobación por parte de la dirección. </t>
  </si>
  <si>
    <t>Formato Gestión del Cambio</t>
  </si>
  <si>
    <t>Formato donde se determina que actividades se deben proyectar para la mejora de la dependencia</t>
  </si>
  <si>
    <t>Carpeta compartida del área</t>
  </si>
  <si>
    <t>Programa de Transparencia y Ética Pública</t>
  </si>
  <si>
    <t>Documento donde se consolidan los resultados de encuestas de riesgos de corrupción tomados a las áreas, publicado el 31 de enero de cada año</t>
  </si>
  <si>
    <t>Computador del Asesor de planeación - Portal Web y carpeta compartida del área - Suite Visión Empresarial</t>
  </si>
  <si>
    <t xml:space="preserve">Conceptos de vigencias futuras </t>
  </si>
  <si>
    <t>Documento formulado indicando la conveniencia de las vigencias futuras para proyectos de inversión</t>
  </si>
  <si>
    <t>Correo del asesor de planeación, computador del asesor de planeación</t>
  </si>
  <si>
    <t>Plan de Mejoramiento MIPG Sectorial</t>
  </si>
  <si>
    <t>Plan de trabajo que se realiza para el seguimiento de las actividad com resultado del FURAG</t>
  </si>
  <si>
    <t>Sistema de Información</t>
  </si>
  <si>
    <t xml:space="preserve">La alteración de los datos de la aplicación acarrea sanciones </t>
  </si>
  <si>
    <t>SECOP II</t>
  </si>
  <si>
    <t>Plataforma para la creación y adjudicación de contratos</t>
  </si>
  <si>
    <t>Servicio de TI</t>
  </si>
  <si>
    <t>Página web del SECOP II</t>
  </si>
  <si>
    <t>Servidores del DNP</t>
  </si>
  <si>
    <t>FURAG</t>
  </si>
  <si>
    <t>Formulario único de reporte de avance a la gestión</t>
  </si>
  <si>
    <t>Página web de FURAG</t>
  </si>
  <si>
    <t>Servidores del ministerio de Defensa</t>
  </si>
  <si>
    <t>Actas Comité Institucional de Gestión y Desempeño</t>
  </si>
  <si>
    <t>Actas medainte las cuales se soporta registro de las acciones definidas en el marco del Modelo Integrado de Planeación y Gestión</t>
  </si>
  <si>
    <t>Aplicativo ControlDoc</t>
  </si>
  <si>
    <t xml:space="preserve">Trimestral </t>
  </si>
  <si>
    <t>Escala de Impacto</t>
  </si>
  <si>
    <t>Descripción</t>
  </si>
  <si>
    <t>Alto</t>
  </si>
  <si>
    <r>
      <rPr>
        <sz val="14"/>
        <color theme="1"/>
        <rFont val="Arial"/>
        <family val="2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  <family val="2"/>
      </rPr>
      <t>Eventos que impactan la operación de al menos un proceso misional y los efectos no pueden ser contenidos al interior de la Entidad</t>
    </r>
    <r>
      <rPr>
        <sz val="14"/>
        <color theme="1"/>
        <rFont val="Arial"/>
        <family val="2"/>
      </rPr>
      <t>, afectando a la ciudadanía y/o los usuarios de los servicios de casas fiscales en el país, así mismo, se puede p</t>
    </r>
    <r>
      <rPr>
        <b/>
        <sz val="14"/>
        <color theme="1"/>
        <rFont val="Arial"/>
        <family val="2"/>
      </rPr>
      <t>resentar una afectación al logro de los objetivos de la entidad y/o a la reputación de la misma.</t>
    </r>
    <r>
      <rPr>
        <sz val="14"/>
        <color theme="1"/>
        <rFont val="Arial"/>
        <family val="2"/>
      </rPr>
      <t xml:space="preserve">
La situación presentada no puede ser contenida al interior de la Entidad y se g</t>
    </r>
    <r>
      <rPr>
        <b/>
        <sz val="14"/>
        <color theme="1"/>
        <rFont val="Arial"/>
        <family val="2"/>
      </rPr>
      <t>eneran sanciones económicas o administrativas para la Entidad por parte de los entes de control internos o externos</t>
    </r>
    <r>
      <rPr>
        <sz val="14"/>
        <color theme="1"/>
        <rFont val="Arial"/>
        <family val="2"/>
      </rPr>
      <t>, y se puede generar impacto a la reputación de la Entidad
Así mismo, en este nivel impacto se puede considerar aquella información que está sujeta a restricciones legales en cuanto a su divulgación al ciudadano.</t>
    </r>
  </si>
  <si>
    <r>
      <rPr>
        <sz val="14"/>
        <color theme="1"/>
        <rFont val="Arial"/>
        <family val="2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  <family val="2"/>
      </rPr>
      <t>eventos que afectan la operación de más de un proceso de la entidad</t>
    </r>
    <r>
      <rPr>
        <sz val="14"/>
        <color theme="1"/>
        <rFont val="Arial"/>
        <family val="2"/>
      </rPr>
      <t xml:space="preserve">, sin embargo, </t>
    </r>
    <r>
      <rPr>
        <b/>
        <sz val="14"/>
        <color theme="1"/>
        <rFont val="Arial"/>
        <family val="2"/>
      </rPr>
      <t xml:space="preserve">la situación presentada puede ser contenida al interior </t>
    </r>
    <r>
      <rPr>
        <sz val="14"/>
        <color theme="1"/>
        <rFont val="Arial"/>
        <family val="2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</si>
  <si>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</si>
  <si>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  <family val="2"/>
      </rPr>
      <t>La afectación a la Confidencialidad, Integridad o Disponibilidad de este activo n</t>
    </r>
    <r>
      <rPr>
        <b/>
        <sz val="14"/>
        <color theme="1"/>
        <rFont val="Arial"/>
        <family val="2"/>
      </rPr>
      <t>o genera impactos significativos y los eventos que se generan sólo son conocidos por algunas dependencias</t>
    </r>
    <r>
      <rPr>
        <sz val="14"/>
        <color theme="1"/>
        <rFont val="Arial"/>
        <family val="2"/>
      </rPr>
      <t xml:space="preserve"> al interior de la Entidad.</t>
    </r>
  </si>
  <si>
    <t>DISTRIBUCIÓN DE ACTIVOS POR NIVEL DE CRITICIDAD</t>
  </si>
  <si>
    <t>DISTRIBUCIÓN DE ACTIVOS POR TIPOS DE DATOS PERSONALES</t>
  </si>
  <si>
    <t>DISTRIBUCIÓN DE ACTIVOS POR NIVEL DE CLASIFICACIÓN</t>
  </si>
  <si>
    <t>ACTIVOS DE INFORMACIÓN A LOS QUE SE LES VA A REALIZAR ANÁLISIS DE RIESGOS</t>
  </si>
  <si>
    <t>SINO</t>
  </si>
  <si>
    <t>Tipo de Datos Personales</t>
  </si>
  <si>
    <t>TIPO_DP</t>
  </si>
  <si>
    <t>FRECUENCIA</t>
  </si>
  <si>
    <t>PROCESOS</t>
  </si>
  <si>
    <t>Privado</t>
  </si>
  <si>
    <t>Recurso Humano</t>
  </si>
  <si>
    <t>Diario</t>
  </si>
  <si>
    <t>Público</t>
  </si>
  <si>
    <t>I2</t>
  </si>
  <si>
    <t>D2</t>
  </si>
  <si>
    <t xml:space="preserve">Sistema_de_Gestión_de_la_seguridad_y_salud_en_el_trabajo </t>
  </si>
  <si>
    <t>Gestión_Jurídica</t>
  </si>
  <si>
    <t>Control_Interno</t>
  </si>
  <si>
    <t>Contratos</t>
  </si>
  <si>
    <t>Gestión_Documental</t>
  </si>
  <si>
    <t>Talento_Humano</t>
  </si>
  <si>
    <t>Presupuesto</t>
  </si>
  <si>
    <t>Diseño_de_Vivienda_Fiscal_-_Supervisión_de_Vivienda_Fiscal</t>
  </si>
  <si>
    <t>Mantenimiento_de_Vivienda_Fiscal</t>
  </si>
  <si>
    <t>Cartera</t>
  </si>
  <si>
    <t>Sensible</t>
  </si>
  <si>
    <t>Semanal</t>
  </si>
  <si>
    <t>Público Clasificado</t>
  </si>
  <si>
    <t>I1</t>
  </si>
  <si>
    <t>D1</t>
  </si>
  <si>
    <t>Gestion_Integral</t>
  </si>
  <si>
    <t>Dirección_General</t>
  </si>
  <si>
    <t>Sistema_de_Gestión_de_la_Calidad</t>
  </si>
  <si>
    <t>Asuntos_Disciplinarios</t>
  </si>
  <si>
    <t>Almacén</t>
  </si>
  <si>
    <t>Informática</t>
  </si>
  <si>
    <t>Tesorería</t>
  </si>
  <si>
    <t>Proyectos_de_Inversión</t>
  </si>
  <si>
    <t>Atención_al_Usuario</t>
  </si>
  <si>
    <t>Servicios Públicos</t>
  </si>
  <si>
    <t>Semiprivado</t>
  </si>
  <si>
    <t>Quincenal</t>
  </si>
  <si>
    <t>Público Reservado</t>
  </si>
  <si>
    <t>Gestion_Juridica</t>
  </si>
  <si>
    <t>Subdirección_Administrativa_y_Financiera</t>
  </si>
  <si>
    <t>Sistema_de_Gestión_Ambiental</t>
  </si>
  <si>
    <t>Transporte</t>
  </si>
  <si>
    <t>Seguridad_de_la_Información</t>
  </si>
  <si>
    <t>Contabilidad</t>
  </si>
  <si>
    <t>Administración de Viviendas</t>
  </si>
  <si>
    <t>Mensual</t>
  </si>
  <si>
    <t>Soporte_Técnico</t>
  </si>
  <si>
    <t xml:space="preserve">Viviendas </t>
  </si>
  <si>
    <t>Software</t>
  </si>
  <si>
    <t>Bimestral</t>
  </si>
  <si>
    <t>Adquisicion_y_Suministros</t>
  </si>
  <si>
    <t>Publicista</t>
  </si>
  <si>
    <t>Finca Raíz</t>
  </si>
  <si>
    <t>Hardware</t>
  </si>
  <si>
    <t>Gestion_de_la_Informacion_y_Comunicación</t>
  </si>
  <si>
    <t>Ingeniero_de_Sistemas</t>
  </si>
  <si>
    <t>INSERTAR INFORMACIÓN ARRIBA DE ESTA CELDA</t>
  </si>
  <si>
    <t>Ingeniero_Electrónico</t>
  </si>
  <si>
    <t>Administración_de_Recursos_Financieros</t>
  </si>
  <si>
    <t>Diseño_y_Proyectos_de_Inversión</t>
  </si>
  <si>
    <t>Administración_Vivienda_Fiscal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</si>
  <si>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</si>
  <si>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</si>
  <si>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</si>
  <si>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</si>
  <si>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a) Derecho a la intimidad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</si>
  <si>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</si>
  <si>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</si>
  <si>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</si>
  <si>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</si>
  <si>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</si>
  <si>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</si>
  <si>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</si>
  <si>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</si>
  <si>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</si>
  <si>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</si>
  <si>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</si>
  <si>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</si>
  <si>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</si>
  <si>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</si>
  <si>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</si>
  <si>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</si>
  <si>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</si>
  <si>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</si>
  <si>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</si>
  <si>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</si>
  <si>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</si>
  <si>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e) El debido proceso y la igualdad de las partes en los procesos judiciales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</si>
  <si>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</si>
  <si>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</si>
  <si>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</si>
  <si>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</si>
  <si>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</si>
  <si>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</si>
  <si>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</si>
  <si>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</si>
  <si>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</si>
  <si>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</si>
  <si>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</si>
  <si>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</si>
  <si>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</si>
  <si>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</si>
  <si>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</si>
  <si>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</si>
  <si>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</si>
  <si>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</si>
  <si>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</si>
  <si>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</si>
  <si>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</si>
  <si>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</si>
  <si>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</si>
  <si>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</si>
  <si>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</si>
  <si>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</si>
  <si>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</si>
  <si>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</si>
  <si>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</si>
  <si>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</si>
  <si>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</si>
  <si>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</si>
  <si>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</si>
  <si>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</si>
  <si>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</si>
  <si>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</si>
  <si>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</si>
  <si>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</si>
  <si>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</si>
  <si>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</si>
  <si>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</si>
  <si>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</si>
  <si>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</si>
  <si>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</si>
  <si>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</si>
  <si>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</si>
  <si>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</si>
  <si>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</si>
  <si>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</si>
  <si>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</si>
  <si>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</si>
  <si>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</si>
  <si>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</si>
  <si>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</si>
  <si>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</si>
  <si>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</si>
  <si>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</si>
  <si>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</si>
  <si>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</si>
  <si>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</si>
  <si>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</si>
  <si>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</si>
  <si>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</si>
  <si>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</si>
  <si>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</si>
  <si>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</si>
  <si>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>Actas de Consejo Directivo</t>
  </si>
  <si>
    <t>Actas en la cuales se registran las activididades y decisiones que se toman dentro del Consejo Directivo y son firmadas por la Viceministra de GSED y por el secretario del Consejo Directivo (Subidrector Administrativo)</t>
  </si>
  <si>
    <t>En el archico vivo del piso 4 del ICFE de la Dirección General, en carpeta AZ</t>
  </si>
  <si>
    <t>Asesor de Planeación - Secretario Consejo Directivo</t>
  </si>
  <si>
    <t>Técnico de Dirección</t>
  </si>
  <si>
    <t>Personal de ICFE
Entes de Control
GSED
Ministerio de Defensa</t>
  </si>
  <si>
    <t>Papel</t>
  </si>
  <si>
    <t>Es documento público</t>
  </si>
  <si>
    <t>Se puede dar falsedad en documento público</t>
  </si>
  <si>
    <t>Acuerdos de Consejo Directivo</t>
  </si>
  <si>
    <t>Documento donde se registra el acto administrativo en el que se aprueban las modificaciones al presupuesto asignado a la entidad, y debe ser avalado por el Consejo Directivo y el Ministerio de Hacienda</t>
  </si>
  <si>
    <t>Dirección General</t>
  </si>
  <si>
    <t>Agenda de planeación de reuniones</t>
  </si>
  <si>
    <t>Es un documento que registra las citas, reuniones, audiencias, comités, etc que requieran la presencia del  Director.</t>
  </si>
  <si>
    <t>Cajonera del puesto de trabajo de Asistencia de la Dirección, ubicado en el cuarto piso del edificio ICFE</t>
  </si>
  <si>
    <t>Agenda de Gmail</t>
  </si>
  <si>
    <t>Papel
Nube</t>
  </si>
  <si>
    <t>Sin impacto</t>
  </si>
  <si>
    <t>Planilla de atención a usuarios</t>
  </si>
  <si>
    <t>Es un documento donde se registran datos de usuarios de vivienda fiscal para atención por parte de la Dirección</t>
  </si>
  <si>
    <t>Formato Excel almacenado en el equipo local</t>
  </si>
  <si>
    <t>Papel
Excel</t>
  </si>
  <si>
    <t>Legajo de entrega de la subdirección</t>
  </si>
  <si>
    <t>Contiene información de todos los inventarios, documentación y procesos que se entregan a la subdireción</t>
  </si>
  <si>
    <t>Equipo local de la subdirección</t>
  </si>
  <si>
    <t>La subdirección administrativa y financiera</t>
  </si>
  <si>
    <t>La dirección y subdirección financiera y administrativa</t>
  </si>
  <si>
    <t>Grupo financiero, grupo adquisiciones y suministros, grupo gestión de información y TICS y grupo de talento humano</t>
  </si>
  <si>
    <t>WORD
PDF</t>
  </si>
  <si>
    <t>Contiene información confidencial de la mitad de la organización</t>
  </si>
  <si>
    <t>Puede impactar mas de un proceso dentro de la organización</t>
  </si>
  <si>
    <t>Contratos de pasajes aereos y terretes</t>
  </si>
  <si>
    <t>Información ejecución de contratos de los pasajes aereos y terretres</t>
  </si>
  <si>
    <t>En el archivo de contratos</t>
  </si>
  <si>
    <t>Plataforma SECOP y equipo local de la subdirección</t>
  </si>
  <si>
    <t>Informatica, Subdirección</t>
  </si>
  <si>
    <t>Oficina de contratos</t>
  </si>
  <si>
    <t>Es información pública</t>
  </si>
  <si>
    <t>No es posible la modificación de la información despues de ser ingresada al SECOP</t>
  </si>
  <si>
    <t>Actas de reunión administrativa</t>
  </si>
  <si>
    <t>Todos los que hacen parte de la subdirección administrativa y financiera</t>
  </si>
  <si>
    <t>Subdirección administrativa y financiera</t>
  </si>
  <si>
    <t>Informes de actividades</t>
  </si>
  <si>
    <t>Documento en word donde se registran los informes de las actividades realizadas por la subdirección administrativa y financiera</t>
  </si>
  <si>
    <t>Acta de entrega del ayudante de la subdirección</t>
  </si>
  <si>
    <t>Acta de entrega de puesto de trabajo</t>
  </si>
  <si>
    <t>No</t>
  </si>
  <si>
    <t>Ayudas semanales</t>
  </si>
  <si>
    <t>Información que se presenta en la Reunión administrativa</t>
  </si>
  <si>
    <t>Unidad compartida</t>
  </si>
  <si>
    <t>Informatica</t>
  </si>
  <si>
    <t>Toda la entidad</t>
  </si>
  <si>
    <t>Todas las áreas de la organización</t>
  </si>
  <si>
    <t>Power Point</t>
  </si>
  <si>
    <t xml:space="preserve">DISTRIBUCIÓN DE ACTIVOS POR TIPO </t>
  </si>
  <si>
    <t>TIPO DE ACTIVO</t>
  </si>
  <si>
    <t>CANTIDAD</t>
  </si>
  <si>
    <t>TOTAL</t>
  </si>
  <si>
    <t>NIVEL</t>
  </si>
  <si>
    <t>Total general</t>
  </si>
  <si>
    <t>NOMBRE DEL ACTIVO</t>
  </si>
  <si>
    <t>Cuenta de Nombre del Activo</t>
  </si>
  <si>
    <t>Formato rendición de la cuenta Fiscal Anualizada</t>
  </si>
  <si>
    <t>Certificado SIRECI reporte rendición de la cuenta Fiscal Anualizada</t>
  </si>
  <si>
    <t>INSTITUTO DE CASAS FISCALES DEL EJERCITO</t>
  </si>
  <si>
    <t>VERSIÓN: 02</t>
  </si>
  <si>
    <t>FECHA: 08 NOV 2024</t>
  </si>
  <si>
    <t>INVENTARIO DE ACTIVOS DE INFORMACIÓN - GRÁFICAS MATRIZ DE ACTIVOS CONSOLIDADOS</t>
  </si>
  <si>
    <t>INSTITUTO DE CASAS FISCALES DEL EJÉRCITO</t>
  </si>
  <si>
    <t>FECHA DE EMISIÓN: 08 NOV 2024</t>
  </si>
  <si>
    <t>INVENTARIO DE ACTIVOS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</si>
</sst>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3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mbria"/>
      <family val="1"/>
    </font>
    <font>
      <b/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3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FFFFF"/>
        <bgColor rgb="FFFFFFFF"/>
      </patternFill>
    </fill>
    <fill>
      <patternFill patternType="solid">
        <fgColor rgb="FF0F243E"/>
        <bgColor rgb="FF0F243E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7"/>
    <xf numFmtId="0" fontId="14" fillId="0" borderId="7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4" fillId="0" borderId="0" xfId="0" applyFont="1"/>
    <xf numFmtId="0" fontId="4" fillId="9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10" borderId="7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7" borderId="5" xfId="0" applyFont="1" applyFill="1" applyBorder="1"/>
    <xf numFmtId="0" fontId="4" fillId="7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 wrapText="1"/>
    </xf>
    <xf numFmtId="0" fontId="12" fillId="0" borderId="14" xfId="0" applyFont="1" applyBorder="1" applyAlignment="1">
      <alignment vertical="top"/>
    </xf>
    <xf numFmtId="0" fontId="12" fillId="0" borderId="14" xfId="0" applyFont="1" applyBorder="1"/>
    <xf numFmtId="0" fontId="13" fillId="11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5" fillId="0" borderId="7" xfId="1"/>
    <xf numFmtId="0" fontId="16" fillId="0" borderId="7" xfId="1" applyFont="1" applyAlignment="1">
      <alignment horizontal="left" vertical="center" wrapText="1"/>
    </xf>
    <xf numFmtId="0" fontId="16" fillId="12" borderId="7" xfId="1" applyFont="1" applyFill="1" applyAlignment="1">
      <alignment vertical="center" wrapText="1"/>
    </xf>
    <xf numFmtId="0" fontId="17" fillId="12" borderId="7" xfId="1" applyFont="1" applyFill="1" applyAlignment="1">
      <alignment horizontal="center" vertical="top" wrapText="1"/>
    </xf>
    <xf numFmtId="0" fontId="14" fillId="0" borderId="7" xfId="2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0" fillId="13" borderId="0" xfId="0" applyFill="1"/>
    <xf numFmtId="0" fontId="7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18" fillId="0" borderId="20" xfId="1" applyFont="1" applyBorder="1" applyAlignment="1">
      <alignment horizontal="center"/>
    </xf>
    <xf numFmtId="0" fontId="18" fillId="0" borderId="21" xfId="1" applyFont="1" applyBorder="1" applyAlignment="1">
      <alignment horizontal="center"/>
    </xf>
    <xf numFmtId="0" fontId="18" fillId="0" borderId="22" xfId="1" applyFont="1" applyBorder="1" applyAlignment="1">
      <alignment horizont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9" fillId="12" borderId="16" xfId="0" applyFont="1" applyFill="1" applyBorder="1" applyAlignment="1">
      <alignment horizontal="center" vertical="center" wrapText="1"/>
    </xf>
    <xf numFmtId="0" fontId="17" fillId="12" borderId="16" xfId="0" applyFont="1" applyFill="1" applyBorder="1" applyAlignment="1">
      <alignment horizontal="center" vertical="top" wrapText="1"/>
    </xf>
    <xf numFmtId="0" fontId="16" fillId="12" borderId="16" xfId="0" applyFont="1" applyFill="1" applyBorder="1" applyAlignment="1">
      <alignment vertical="center" wrapText="1"/>
    </xf>
    <xf numFmtId="0" fontId="20" fillId="1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2" fillId="12" borderId="23" xfId="0" applyFont="1" applyFill="1" applyBorder="1" applyAlignment="1">
      <alignment horizontal="center" vertical="center" wrapText="1"/>
    </xf>
    <xf numFmtId="0" fontId="22" fillId="12" borderId="24" xfId="0" applyFont="1" applyFill="1" applyBorder="1" applyAlignment="1">
      <alignment horizontal="center" vertical="center" wrapText="1"/>
    </xf>
    <xf numFmtId="0" fontId="22" fillId="12" borderId="25" xfId="0" applyFont="1" applyFill="1" applyBorder="1" applyAlignment="1">
      <alignment horizontal="center" vertical="center" wrapText="1"/>
    </xf>
    <xf numFmtId="0" fontId="22" fillId="12" borderId="16" xfId="0" applyFont="1" applyFill="1" applyBorder="1" applyAlignment="1">
      <alignment horizontal="center" vertical="center" wrapText="1"/>
    </xf>
    <xf numFmtId="0" fontId="22" fillId="12" borderId="26" xfId="0" applyFont="1" applyFill="1" applyBorder="1" applyAlignment="1">
      <alignment horizontal="center" vertical="center" wrapText="1"/>
    </xf>
    <xf numFmtId="0" fontId="22" fillId="12" borderId="27" xfId="0" applyFont="1" applyFill="1" applyBorder="1" applyAlignment="1">
      <alignment horizontal="center" vertical="center" wrapText="1"/>
    </xf>
    <xf numFmtId="0" fontId="22" fillId="12" borderId="2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19" fillId="12" borderId="17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F8AD3380-7E63-4CBB-9ACF-A231A9BF9BDB}"/>
    <cellStyle name="Normal 3" xfId="2" xr:uid="{8A5C0557-FB20-4A65-95CD-32616C0AA4FC}"/>
  </cellStyles>
  <dxfs count="14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 - ICFE-P-110-F-01 IAI_Planeación Estrategica.xlsx]TABLAS DINÁMICAS!TablaDinámica1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activos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'TABLAS DINÁMICAS'!$B$9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'TABLAS DINÁMICAS'!$A$10:$A$12</c:f>
              <c:strCache>
                <c:ptCount val="2"/>
                <c:pt idx="0">
                  <c:v>Información</c:v>
                </c:pt>
                <c:pt idx="1">
                  <c:v>Servicio de TI</c:v>
                </c:pt>
              </c:strCache>
            </c:strRef>
          </c:cat>
          <c:val>
            <c:numRef>
              <c:f>'TABLAS DINÁMICAS'!$B$10:$B$12</c:f>
              <c:numCache>
                <c:formatCode>General</c:formatCode>
                <c:ptCount val="2"/>
                <c:pt idx="0">
                  <c:v>30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9-4F0B-8C28-02590C94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8127"/>
        <c:axId val="161806383"/>
      </c:lineChart>
      <c:catAx>
        <c:axId val="1690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806383"/>
        <c:crosses val="autoZero"/>
        <c:auto val="1"/>
        <c:lblAlgn val="ctr"/>
        <c:lblOffset val="100"/>
        <c:noMultiLvlLbl val="0"/>
      </c:catAx>
      <c:valAx>
        <c:axId val="16180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0681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 - ICFE-P-110-F-01 IAI_Planeación Estrategica.xlsx]TABLAS DINÁMICAS!TablaDinámica4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ACTIVOS</a:t>
            </a:r>
            <a:r>
              <a:rPr lang="en-US" baseline="0"/>
              <a:t> POR NIVEL DE CRITICIDAD</a:t>
            </a:r>
            <a:endParaRPr lang="en-US"/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2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C9-4DDC-A943-1DCF5A681697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7C9-4DDC-A943-1DCF5A68169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7C9-4DDC-A943-1DCF5A6816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DINÁMICAS'!$A$35:$A$38</c:f>
              <c:strCache>
                <c:ptCount val="3"/>
                <c:pt idx="0">
                  <c:v>Alto</c:v>
                </c:pt>
                <c:pt idx="1">
                  <c:v>Bajo</c:v>
                </c:pt>
                <c:pt idx="2">
                  <c:v>Medio</c:v>
                </c:pt>
              </c:strCache>
            </c:strRef>
          </c:cat>
          <c:val>
            <c:numRef>
              <c:f>'TABLAS DINÁMICAS'!$B$35:$B$38</c:f>
              <c:numCache>
                <c:formatCode>General</c:formatCode>
                <c:ptCount val="3"/>
                <c:pt idx="0">
                  <c:v>3</c:v>
                </c:pt>
                <c:pt idx="1">
                  <c:v>22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C9-4DDC-A943-1DCF5A68169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[PE - ICFE-P-110-F-01 IAI_Planeación Estrategica.xlsx]TABLAS DINÁMICAS!TablaDinámica5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DINÁMICAS'!$B$55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'TABLAS DINÁMICAS'!$A$56:$A$59</c:f>
              <c:strCache>
                <c:ptCount val="3"/>
                <c:pt idx="0">
                  <c:v>N/A</c:v>
                </c:pt>
                <c:pt idx="1">
                  <c:v>Público</c:v>
                </c:pt>
                <c:pt idx="2">
                  <c:v>Semiprivado</c:v>
                </c:pt>
              </c:strCache>
            </c:strRef>
          </c:cat>
          <c:val>
            <c:numRef>
              <c:f>'TABLAS DINÁMICAS'!$B$56:$B$59</c:f>
              <c:numCache>
                <c:formatCode>General</c:formatCode>
                <c:ptCount val="3"/>
                <c:pt idx="0">
                  <c:v>22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4-4323-811F-2334BA674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89343"/>
        <c:axId val="276505135"/>
      </c:barChart>
      <c:catAx>
        <c:axId val="50808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6505135"/>
        <c:crosses val="autoZero"/>
        <c:auto val="1"/>
        <c:lblAlgn val="ctr"/>
        <c:lblOffset val="100"/>
        <c:noMultiLvlLbl val="0"/>
      </c:catAx>
      <c:valAx>
        <c:axId val="276505135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089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 - ICFE-P-110-F-01 IAI_Planeación Estrategica.xlsx]TABLAS DINÁMICAS!TablaDinámica6</c:name>
    <c:fmtId val="2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NIVEL DE CLASIFICACIÓN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'TABLAS DINÁMICAS'!$B$78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'TABLAS DINÁMICAS'!$A$79:$A$81</c:f>
              <c:strCache>
                <c:ptCount val="2"/>
                <c:pt idx="0">
                  <c:v>Público</c:v>
                </c:pt>
                <c:pt idx="1">
                  <c:v>Público Clasificado</c:v>
                </c:pt>
              </c:strCache>
            </c:strRef>
          </c:cat>
          <c:val>
            <c:numRef>
              <c:f>'TABLAS DINÁMICAS'!$B$79:$B$81</c:f>
              <c:numCache>
                <c:formatCode>General</c:formatCode>
                <c:ptCount val="2"/>
                <c:pt idx="0">
                  <c:v>28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B-41EC-A453-A59DD4311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94837599"/>
        <c:axId val="398168223"/>
      </c:barChart>
      <c:catAx>
        <c:axId val="39483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168223"/>
        <c:crosses val="autoZero"/>
        <c:auto val="1"/>
        <c:lblAlgn val="ctr"/>
        <c:lblOffset val="100"/>
        <c:noMultiLvlLbl val="0"/>
      </c:catAx>
      <c:valAx>
        <c:axId val="398168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8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1276691</xdr:colOff>
      <xdr:row>0</xdr:row>
      <xdr:rowOff>49324</xdr:rowOff>
    </xdr:from>
    <xdr:to>
      <xdr:col>38</xdr:col>
      <xdr:colOff>2313215</xdr:colOff>
      <xdr:row>2</xdr:row>
      <xdr:rowOff>323588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B8C177-181C-45A5-9937-9A823692C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60866" y="49324"/>
          <a:ext cx="1036524" cy="1058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5</xdr:row>
      <xdr:rowOff>271462</xdr:rowOff>
    </xdr:from>
    <xdr:to>
      <xdr:col>9</xdr:col>
      <xdr:colOff>542925</xdr:colOff>
      <xdr:row>27</xdr:row>
      <xdr:rowOff>93662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59162E-90E8-469C-AFC4-31362E6A4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31</xdr:row>
      <xdr:rowOff>14287</xdr:rowOff>
    </xdr:from>
    <xdr:to>
      <xdr:col>10</xdr:col>
      <xdr:colOff>166687</xdr:colOff>
      <xdr:row>48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4E1E17-E119-493E-9CB6-7180A2C64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322262</xdr:colOff>
      <xdr:row>51</xdr:row>
      <xdr:rowOff>74612</xdr:rowOff>
    </xdr:from>
    <xdr:to>
      <xdr:col>10</xdr:col>
      <xdr:colOff>322262</xdr:colOff>
      <xdr:row>71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5407F4-90C3-449B-B0CE-F887D5327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525462</xdr:colOff>
      <xdr:row>75</xdr:row>
      <xdr:rowOff>71437</xdr:rowOff>
    </xdr:from>
    <xdr:to>
      <xdr:col>9</xdr:col>
      <xdr:colOff>636587</xdr:colOff>
      <xdr:row>92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51252F5-A5A1-44CE-946C-0CF2124E3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144690</xdr:colOff>
      <xdr:row>0</xdr:row>
      <xdr:rowOff>70305</xdr:rowOff>
    </xdr:from>
    <xdr:to>
      <xdr:col>11</xdr:col>
      <xdr:colOff>1338491</xdr:colOff>
      <xdr:row>2</xdr:row>
      <xdr:rowOff>396875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B5B5EA3-EA2D-4C1E-9527-568F85D60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6315" y="70305"/>
          <a:ext cx="1193801" cy="118382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me Galindo Chaves" refreshedDate="45582.528781134257" createdVersion="8" refreshedVersion="8" minRefreshableVersion="3" recordCount="32" xr:uid="{23991AE9-1956-4723-9E74-D51922753F6A}">
  <cacheSource type="worksheet">
    <worksheetSource ref="C6:AM38" sheet="Inventario de Activos"/>
  </cacheSource>
  <cacheFields count="37">
    <cacheField name="Nombre del Activo" numFmtId="0">
      <sharedItems count="33">
        <s v="Plan Estratégico Cuatrienal  - Plan MEGA"/>
        <s v="Plan de acción anual"/>
        <s v="Anteproyecto de presupuesto anual."/>
        <s v="Plan Anual de Adquisiciones"/>
        <s v="Mapa de Riesgos."/>
        <s v="Informe de Gestión Semestral"/>
        <s v="Formato rendición de la cuenta Fiscal Anualizada"/>
        <s v="Manual para la planeación estratégica"/>
        <s v="Informes de seguimiento al avance del Plan de acción"/>
        <s v="Informe de revisión y ajustes del Plan Estratégico"/>
        <s v="Manual de indicadores de gestión"/>
        <s v="Ley general de presupuesto"/>
        <s v="Solicitud interna de vigencia futura"/>
        <s v="Oficio de solicitud de vigencia futura dirigido a la Dirección"/>
        <s v="Formato Gestión del Cambio"/>
        <s v="Programa de Transparencia y Ética Pública"/>
        <s v="Conceptos de vigencias futuras "/>
        <s v="Plan de Mejoramiento MIPG Sectorial"/>
        <s v="SECOP II"/>
        <s v="FURAG"/>
        <s v="Actas Comité Institucional de Gestión y Desempeño"/>
        <s v="Acuerdos de Consejo Directivo"/>
        <s v="Agenda de planeación de reuniones"/>
        <s v="Planilla de atención a usuarios"/>
        <s v="Legajo de entrega de la subdirección"/>
        <s v="Contratos de pasajes aereos y terretes"/>
        <s v="Actas de reunión administrativa"/>
        <s v="Informes de actividades"/>
        <s v="Acta de entrega del ayudante de la subdirección"/>
        <s v="Ayudas semanales"/>
        <s v="Actas de Consejo Directivo"/>
        <s v="Certificado SIRECI reporte rendición de la cuenta Fiscal Anualizada"/>
        <s v="Sistema de Información suite Visión empresarial" u="1"/>
      </sharedItems>
    </cacheField>
    <cacheField name="Descripción del Activo" numFmtId="0">
      <sharedItems/>
    </cacheField>
    <cacheField name="Proceso que identifica el Activo" numFmtId="0">
      <sharedItems count="1">
        <s v="Planeación_Estratégica"/>
      </sharedItems>
    </cacheField>
    <cacheField name="Subproceso/Grupo/Área" numFmtId="0">
      <sharedItems/>
    </cacheField>
    <cacheField name="Tipo" numFmtId="0">
      <sharedItems count="3">
        <s v="Información"/>
        <s v="Servicio de TI"/>
        <s v="Sistema de Información" u="1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/>
    </cacheField>
    <cacheField name="¿Contiene Datos Personales?_x000a_SI/NO" numFmtId="0">
      <sharedItems/>
    </cacheField>
    <cacheField name="Tipo2" numFmtId="0">
      <sharedItems count="3">
        <s v="N/A"/>
        <s v="Semiprivado"/>
        <s v="Público"/>
      </sharedItems>
    </cacheField>
    <cacheField name="Dependencia que genera la información" numFmtId="0">
      <sharedItems containsBlank="1"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" numFmtId="0">
      <sharedItems/>
    </cacheField>
    <cacheField name="Fecha de Clasificación_x000a_DD/MM/AAAA" numFmtId="164">
      <sharedItems containsSemiMixedTypes="0" containsNonDate="0" containsDate="1" containsString="0" minDate="2024-08-02T00:00:00" maxDate="2024-08-17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emiMixedTypes="0" containsString="0" containsNumber="1" containsInteger="1" minValue="1" maxValue="2"/>
    </cacheField>
    <cacheField name="Justificación Valoración Confidencialidad" numFmtId="0">
      <sharedItems containsBlank="1"/>
    </cacheField>
    <cacheField name="Valoración Integridad" numFmtId="0">
      <sharedItems/>
    </cacheField>
    <cacheField name="Valor2" numFmtId="0">
      <sharedItems containsSemiMixedTypes="0" containsString="0" containsNumber="1" containsInteger="1" minValue="1" maxValue="3"/>
    </cacheField>
    <cacheField name="Justificación Valoración Integridad" numFmtId="0">
      <sharedItems containsBlank="1"/>
    </cacheField>
    <cacheField name="Valoración Disponibilidad" numFmtId="0">
      <sharedItems/>
    </cacheField>
    <cacheField name="Valor3" numFmtId="0">
      <sharedItems containsSemiMixedTypes="0" containsString="0" containsNumber="1" containsInteger="1" minValue="1" maxValue="3"/>
    </cacheField>
    <cacheField name="Justificación Valoración Disponibilidad" numFmtId="0">
      <sharedItems containsBlank="1"/>
    </cacheField>
    <cacheField name="NIVEL DE CRITICIDAD" numFmtId="0">
      <sharedItems containsSemiMixedTypes="0" containsString="0" containsNumber="1" containsInteger="1" minValue="1" maxValue="3"/>
    </cacheField>
    <cacheField name="CRITICIDAD" numFmtId="0">
      <sharedItems count="3">
        <s v="Bajo"/>
        <s v="Medio"/>
        <s v="Alto"/>
      </sharedItems>
    </cacheField>
    <cacheField name="Clasificación_x000a_Confidencialidad (Acceso a la información de acuerdo con la LEY 1712 DE 2014 )" numFmtId="0">
      <sharedItems count="2">
        <s v="Público"/>
        <s v="Público Clasificado"/>
      </sharedItems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/>
    </cacheField>
    <cacheField name="Fundamento Constitucional, Legal o Jurídico de la Exce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s v="Plan realizado cuatrienalmente donde se plantean los objetivos estratégicos de todos los procesos de la entidad,  discriminados en tiempo y recursos"/>
    <x v="0"/>
    <s v="Planeación"/>
    <x v="0"/>
    <s v="NO"/>
    <s v="N/A"/>
    <s v="SI"/>
    <s v="Carpeta compartida del área y Portal Web - Suite Visión Empresarial"/>
    <s v="Archivo central"/>
    <s v="Archivo central  Informática"/>
    <s v="Planeacion"/>
    <s v="NO"/>
    <x v="0"/>
    <s v="Planeación"/>
    <s v="En proceso"/>
    <s v="PDF"/>
    <s v="Cuatrienal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"/>
    <s v="Se describen las actividades a cumplir por todas las áreas para cumplir con objetivos estratégicos. Es medible trimestralmente "/>
    <x v="0"/>
    <s v="Planeación"/>
    <x v="0"/>
    <s v="NO"/>
    <s v="N/A"/>
    <s v="SI"/>
    <s v="Carpeta compartida del área y Portal Web - Suite Visión Empresarial"/>
    <s v="Planeación - Sistema de Gestión de Calidad"/>
    <s v="Archivo central  Informática"/>
    <s v="Planeacion"/>
    <s v="NO"/>
    <x v="0"/>
    <s v="Planeación"/>
    <s v="En proceso"/>
    <s v="PDF"/>
    <s v="Anual"/>
    <s v="No requiere actualización"/>
    <d v="2024-08-02T00:00:00"/>
    <s v="Anual"/>
    <s v="Bajo"/>
    <n v="1"/>
    <s v="sin impacto"/>
    <s v="Medio"/>
    <n v="2"/>
    <s v="La manipulación del plan y la publicación con datos erróneos produce sanciones disciplinarias"/>
    <s v="Bajo"/>
    <n v="1"/>
    <s v="sin impacto"/>
    <n v="2"/>
    <x v="1"/>
    <x v="0"/>
    <s v="I1"/>
    <s v="D2"/>
    <s v="N/A"/>
    <s v="N/A"/>
  </r>
  <r>
    <x v="2"/>
    <s v="Solicitud de presupuesto a gastar en la siguiente vigencia. Se recibe oficio de todas las dependencias"/>
    <x v="0"/>
    <s v="Planeación"/>
    <x v="0"/>
    <s v="SI"/>
    <s v="Archivo de consulta del área"/>
    <s v="SI"/>
    <s v="Computador del Asesor de planeación y carpeta compartida del area"/>
    <s v="Planeación - Sistema de Gestión de Calidad"/>
    <s v="Archivo central  Informática"/>
    <s v="Planeacion"/>
    <s v="NO"/>
    <x v="0"/>
    <s v="Planeación"/>
    <s v="En proceso"/>
    <s v="PDF"/>
    <s v="Anual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"/>
    <s v="Se determina en que tiempos y presupuesto se debe realizar la adquisición de bienes y servicios para cada una de las dependencias, de acuerdo con las necesidades presentadas a la Alta Dirección"/>
    <x v="0"/>
    <s v="Planeación"/>
    <x v="0"/>
    <s v="NO"/>
    <s v="N/A"/>
    <s v="SI"/>
    <s v="Computador del Asesor de planeación - SECOP - Portal Web y carpeta compartida del área"/>
    <s v="Planeación - Sistema de Gestión de Calidad"/>
    <s v="Archivo central  Informática"/>
    <s v="Planeacion"/>
    <s v="NO"/>
    <x v="0"/>
    <s v="Planeación"/>
    <s v="En proceso"/>
    <s v="PDF"/>
    <s v="Anual"/>
    <s v="No requiere actualización"/>
    <d v="2024-08-02T00:00:00"/>
    <s v="Anual"/>
    <s v="Bajo"/>
    <n v="1"/>
    <s v="sin impacto"/>
    <s v="Medio"/>
    <n v="2"/>
    <s v="La manipulación del plan y la publicación con datos erróneos produce sanciones disciplinarias"/>
    <s v="Bajo"/>
    <n v="1"/>
    <s v="sin impacto"/>
    <n v="2"/>
    <x v="1"/>
    <x v="0"/>
    <s v="I1"/>
    <s v="D2"/>
    <s v="N/A"/>
    <s v="N/A"/>
  </r>
  <r>
    <x v="4"/>
    <s v="Riesgos de gestión de la Entidad, se realizan entrevistas con todas las dependencias para tomar decisiones sobre los riesgos"/>
    <x v="0"/>
    <s v="Planeación"/>
    <x v="0"/>
    <s v="NO"/>
    <s v="N/A"/>
    <s v="SI"/>
    <s v="Carpeta compartida del área y Portal Web - Suite Visión Empresarial"/>
    <s v="Planeación - Sistema de Gestión de Calidad"/>
    <s v="Archivo central  Informática"/>
    <s v="Planeacion"/>
    <s v="NO"/>
    <x v="0"/>
    <s v="Planeación"/>
    <s v="En proceso"/>
    <s v="PDF"/>
    <s v="Anual"/>
    <s v="Cada vez que se requiere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5"/>
    <s v="Consolidado de los informes de gestión de la Entidad"/>
    <x v="0"/>
    <s v="Planeación"/>
    <x v="0"/>
    <s v="NO"/>
    <s v="N/A"/>
    <s v="SI"/>
    <s v="Carpeta compartida del área y Portal Web"/>
    <s v="Planeación - Sistema de Gestión de Calidad"/>
    <s v="Archivo central  Informática"/>
    <s v="Planeacion"/>
    <s v="NO"/>
    <x v="0"/>
    <s v="Planeación"/>
    <s v="En proceso"/>
    <s v="PDF"/>
    <s v="Semestral 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6"/>
    <s v="Se realizan : trimestral para seguimiento contractual, se realiza una presentación de resultados anual"/>
    <x v="0"/>
    <s v="Planeación"/>
    <x v="0"/>
    <s v="NO"/>
    <s v="N/A"/>
    <s v="SI"/>
    <s v="Computador del Asesor de planeación y carpeta compartida del area"/>
    <s v="Planeación - Sistema de Gestión de Calidad"/>
    <s v="Archivo central  Informática"/>
    <s v="Planeacion"/>
    <s v="NO"/>
    <x v="0"/>
    <s v="Planeación"/>
    <s v="En proceso"/>
    <s v="PDF"/>
    <s v="Anual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7"/>
    <s v="Documento que rige los parámetros de la planeación estratégica del instituto"/>
    <x v="0"/>
    <s v="Planeación"/>
    <x v="0"/>
    <s v="NO"/>
    <s v="N/A"/>
    <s v="SI"/>
    <s v="Computador del Asesor de planeación y carpeta compartida del area"/>
    <s v="Planeación - Sistema de Gestión de Calidad"/>
    <s v="Archivo central  Informática"/>
    <s v="Planeacion"/>
    <s v="NO"/>
    <x v="0"/>
    <s v="Planeación"/>
    <s v="En proceso"/>
    <s v="PDF"/>
    <s v="Se genera una sola vez"/>
    <s v="Cada vez que se requiere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8"/>
    <s v="Informes del porcentaje de avance del plan de acción"/>
    <x v="0"/>
    <s v="Planeación"/>
    <x v="0"/>
    <s v="NO"/>
    <s v="N/A"/>
    <s v="SI"/>
    <s v="Computador del Asesor de planeación y carpeta compartida del area"/>
    <s v="Planeación - Sistema de Gestión de Calidad"/>
    <s v="Archivo central  Informática"/>
    <s v="Planeacion"/>
    <s v="NO"/>
    <x v="0"/>
    <s v="Planeación"/>
    <s v="En proceso"/>
    <s v="PDF"/>
    <s v="Trimestral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9"/>
    <s v="Se realiza seguimiento del cumplimiento para realizar observaciones al plan estratégico"/>
    <x v="0"/>
    <s v="Planeación"/>
    <x v="0"/>
    <s v="NO"/>
    <s v="N/A"/>
    <s v="SI"/>
    <s v="Computador del Asesor de planeación y carpeta compartida del area"/>
    <s v="Planeación - Sistema de Gestión de Calidad"/>
    <s v="Archivo central  Informática"/>
    <s v="Planeacion"/>
    <s v="NO"/>
    <x v="0"/>
    <s v="Planeación"/>
    <s v="En proceso"/>
    <s v="PDF"/>
    <s v="Anual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0"/>
    <s v="Metas por área de las actividades más representativas de los procesos"/>
    <x v="0"/>
    <s v="Planeación"/>
    <x v="0"/>
    <s v="NO"/>
    <s v="N/A"/>
    <s v="SI"/>
    <s v="Computador del Asesor de planeación y carpeta compartida del area"/>
    <s v="Planeación - Sistema de Gestión de Calidad"/>
    <s v="Archivo central  Informática"/>
    <s v="Planeacion"/>
    <s v="NO"/>
    <x v="0"/>
    <s v="Planeación"/>
    <s v="En proceso"/>
    <s v="PDF"/>
    <s v="Se genera una sola vez"/>
    <s v="Cada vez que se requiere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1"/>
    <s v="Presupuesto aprobado por el departamento Nacional de Planeación"/>
    <x v="0"/>
    <s v="Planeación"/>
    <x v="0"/>
    <s v="SI"/>
    <s v="Archivo de consulta del área"/>
    <s v="SI"/>
    <s v="Computador del Asesor de planeación - Portal Web y carpeta compartida del área"/>
    <s v="Planeación - Sistema de Gestión de Calidad"/>
    <s v="Archivo central  Informática"/>
    <s v="Planeacion"/>
    <s v="NO"/>
    <x v="0"/>
    <s v="Planeación"/>
    <s v="En proceso"/>
    <s v="PDF"/>
    <s v="Se genera una sola vez"/>
    <s v="Cada vez que se requiere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2"/>
    <s v="comunicación enviada por parte de las áreas para ampliar la vigencia de presupuesto para el año siguiente"/>
    <x v="0"/>
    <s v="Planeación"/>
    <x v="0"/>
    <s v="NO"/>
    <s v="N/A"/>
    <s v="SI"/>
    <s v="Computador del Asesor de planeación y carpeta compartida del area"/>
    <s v="Planeación - Sistema de Gestión de Calidad"/>
    <s v="Archivo central  Informática"/>
    <s v="Planeacion"/>
    <s v="NO"/>
    <x v="0"/>
    <s v="Planeación"/>
    <s v="En proceso"/>
    <s v="PDF"/>
    <s v="Se genera una sola vez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3"/>
    <s v="Documento donde se presentan las solicitudes de vigencias futuras para aprobación por parte de la dirección. "/>
    <x v="0"/>
    <s v="Planeación"/>
    <x v="0"/>
    <s v="NO"/>
    <s v="N/A"/>
    <s v="SI"/>
    <s v="Computador del Asesor de planeación y carpeta compartida del area"/>
    <s v="Planeación - Sistema de Gestión de Calidad"/>
    <s v="Archivo central  Informática"/>
    <s v="Planeacion"/>
    <s v="NO"/>
    <x v="0"/>
    <s v="Planeación"/>
    <s v="En proceso"/>
    <s v="PDF"/>
    <s v="Anual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4"/>
    <s v="Formato donde se determina que actividades se deben proyectar para la mejora de la dependencia"/>
    <x v="0"/>
    <s v="Planeación"/>
    <x v="0"/>
    <s v="NO"/>
    <s v="N/A"/>
    <s v="SI"/>
    <s v="Carpeta compartida del área"/>
    <s v="Planeación - Sistema de Gestión de Calidad"/>
    <s v="Archivo central  Informática"/>
    <s v="Planeacion"/>
    <s v="NO"/>
    <x v="0"/>
    <s v="Planeación"/>
    <s v="En proceso"/>
    <s v="PDF"/>
    <s v="Se genera una sola vez"/>
    <s v="Cada vez que se requiere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5"/>
    <s v="Documento donde se consolidan los resultados de encuestas de riesgos de corrupción tomados a las áreas, publicado el 31 de enero de cada año"/>
    <x v="0"/>
    <s v="Planeación"/>
    <x v="0"/>
    <s v="NO"/>
    <s v="N/A"/>
    <s v="SI"/>
    <s v="Computador del Asesor de planeación - Portal Web y carpeta compartida del área - Suite Visión Empresarial"/>
    <s v="Planeación - Sistema de Gestión de Calidad"/>
    <s v="Archivo central  Informática"/>
    <s v="Planeacion"/>
    <s v="NO"/>
    <x v="0"/>
    <s v="Planeación"/>
    <s v="En proceso"/>
    <s v="PDF"/>
    <s v="Anual"/>
    <s v="No requiere actualización"/>
    <d v="2024-08-02T00:00:00"/>
    <s v="Anual"/>
    <s v="Bajo"/>
    <n v="1"/>
    <s v="sin impacto"/>
    <s v="Medio"/>
    <n v="2"/>
    <s v="La manipulación del plan y la publicación con datos erróneos produce sanciones disciplinarias"/>
    <s v="Bajo"/>
    <n v="1"/>
    <s v="sin impacto"/>
    <n v="2"/>
    <x v="1"/>
    <x v="0"/>
    <s v="I1"/>
    <s v="D2"/>
    <s v="N/A"/>
    <s v="N/A"/>
  </r>
  <r>
    <x v="16"/>
    <s v="Documento formulado indicando la conveniencia de las vigencias futuras para proyectos de inversión"/>
    <x v="0"/>
    <s v="Planeación"/>
    <x v="0"/>
    <s v="NO"/>
    <s v="N/A"/>
    <s v="SI"/>
    <s v="Correo del asesor de planeación, computador del asesor de planeación"/>
    <s v="Planeación - Sistema de Gestión de Calidad"/>
    <s v="Archivo central  Informática"/>
    <s v="Planeacion"/>
    <s v="NO"/>
    <x v="0"/>
    <s v="Planeación"/>
    <s v="En proceso"/>
    <s v="PDF"/>
    <s v="Se genera una sola vez"/>
    <s v="Cada vez que se requiere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7"/>
    <s v="Plan de trabajo que se realiza para el seguimiento de las actividad com resultado del FURAG"/>
    <x v="0"/>
    <s v="Planeación"/>
    <x v="0"/>
    <s v="NO"/>
    <s v="N/A"/>
    <s v="SI"/>
    <s v="Computador del Asesor de planeación - Portal Web y carpeta compartida del área - Suite Visión Empresarial"/>
    <s v="Planeación - Sistema de Gestión de Calidad"/>
    <s v="Archivo central  Informática"/>
    <s v="Planeacion"/>
    <s v="NO"/>
    <x v="0"/>
    <s v="Planeación"/>
    <s v="En proceso"/>
    <s v="PDF"/>
    <s v="Anual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8"/>
    <s v="Plataforma para la creación y adjudicación de contratos"/>
    <x v="0"/>
    <s v="Planeación"/>
    <x v="1"/>
    <s v="NO"/>
    <s v="N/A"/>
    <s v="SI"/>
    <s v="Página web del SECOP II"/>
    <s v="Planeación - Sistema de Gestión de Calidad"/>
    <s v="Servidores del DNP"/>
    <s v="Planeacion"/>
    <s v="NO"/>
    <x v="0"/>
    <s v="Planeación"/>
    <s v="En proceso"/>
    <s v="N/A"/>
    <s v="N/A"/>
    <s v="N/A"/>
    <d v="2024-08-02T00:00:00"/>
    <s v="Anual"/>
    <s v="Bajo"/>
    <n v="1"/>
    <s v="sin impacto"/>
    <s v="Medio"/>
    <n v="2"/>
    <s v="La alteración de los datos de la aplicación acarrea sanciones "/>
    <s v="Bajo"/>
    <n v="1"/>
    <s v="sin impacto"/>
    <n v="2"/>
    <x v="1"/>
    <x v="0"/>
    <s v="I1"/>
    <s v="D2"/>
    <s v="N/A"/>
    <s v="N/A"/>
  </r>
  <r>
    <x v="19"/>
    <s v="Formulario único de reporte de avance a la gestión"/>
    <x v="0"/>
    <s v="Planeación"/>
    <x v="1"/>
    <s v="NO"/>
    <s v="N/A"/>
    <s v="SI"/>
    <s v="Página web de FURAG"/>
    <s v="Planeación - Sistema de Gestión de Calidad"/>
    <s v="Servidores del ministerio de Defensa"/>
    <s v="Planeacion"/>
    <s v="NO"/>
    <x v="0"/>
    <s v="Planeación"/>
    <s v="En proceso"/>
    <s v="N/A"/>
    <s v="N/A"/>
    <s v="N/A"/>
    <d v="2024-08-02T00:00:00"/>
    <s v="Anual"/>
    <s v="Bajo"/>
    <n v="1"/>
    <s v="sin impacto"/>
    <s v="Medio"/>
    <n v="2"/>
    <s v="La alteración de los datos de la aplicación acarrea sanciones "/>
    <s v="Bajo"/>
    <n v="1"/>
    <s v="sin impacto"/>
    <n v="2"/>
    <x v="1"/>
    <x v="0"/>
    <s v="I1"/>
    <s v="D2"/>
    <s v="N/A"/>
    <s v="N/A"/>
  </r>
  <r>
    <x v="20"/>
    <s v="Actas medainte las cuales se soporta registro de las acciones definidas en el marco del Modelo Integrado de Planeación y Gestión"/>
    <x v="0"/>
    <s v="Planeación"/>
    <x v="0"/>
    <s v="NO"/>
    <s v="N/A"/>
    <s v="SI"/>
    <s v="Aplicativo ControlDoc"/>
    <s v="Planeación - Sistema de Gestión de Calidad"/>
    <s v="Archivo central  Informática"/>
    <s v="Planeacion"/>
    <s v="NO"/>
    <x v="0"/>
    <s v="Planeación"/>
    <s v="En proceso"/>
    <s v="PDF"/>
    <s v="Trimestral 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1"/>
    <s v="Documento donde se registra el acto administrativo en el que se aprueban las modificaciones al presupuesto asignado a la entidad, y debe ser avalado por el Consejo Directivo y el Ministerio de Hacienda"/>
    <x v="0"/>
    <s v="Subdirección_Administrativa_y_Financiera"/>
    <x v="0"/>
    <s v="SI"/>
    <s v="En el archico vivo del piso 4 del ICFE de la Dirección General, en carpeta AZ"/>
    <s v="NO"/>
    <s v="N/A"/>
    <s v="Asesor de Planeación - Secretario Consejo Directivo"/>
    <s v="Técnico de Dirección"/>
    <s v="Personal de ICFE_x000a_Entes de Control_x000a_GSED_x000a_Ministerio de Defensa"/>
    <s v="NO"/>
    <x v="0"/>
    <s v="Dirección General"/>
    <s v="En proceso"/>
    <s v="Papel"/>
    <s v="Se genera una sola vez"/>
    <s v="No requiere actualización"/>
    <d v="2024-08-16T00:00:00"/>
    <s v="Anual"/>
    <s v="Bajo"/>
    <n v="1"/>
    <s v="Es documento público"/>
    <s v="Alto"/>
    <n v="3"/>
    <s v="Se puede dar falsedad en documento público"/>
    <s v="Bajo"/>
    <n v="2"/>
    <s v="sin impacto"/>
    <n v="3"/>
    <x v="2"/>
    <x v="0"/>
    <s v="I1"/>
    <s v="D2"/>
    <s v="N/A"/>
    <s v="N/A"/>
  </r>
  <r>
    <x v="22"/>
    <s v="Es un documento que registra las citas, reuniones, audiencias, comités, etc que requieran la presencia del  Director."/>
    <x v="0"/>
    <s v="Dirección_General"/>
    <x v="0"/>
    <s v="SI"/>
    <s v="Cajonera del puesto de trabajo de Asistencia de la Dirección, ubicado en el cuarto piso del edificio ICFE"/>
    <s v="SI"/>
    <s v="Agenda de Gmail"/>
    <s v="Técnico de Dirección"/>
    <s v="Técnico de Dirección"/>
    <s v="Técnico de Dirección"/>
    <s v="NO"/>
    <x v="0"/>
    <s v="Dirección General"/>
    <s v="En proceso"/>
    <s v="Papel_x000a_Nube"/>
    <s v="Diario"/>
    <s v="Diario"/>
    <d v="2024-08-16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3"/>
    <s v="Es un documento donde se registran datos de usuarios de vivienda fiscal para atención por parte de la Dirección"/>
    <x v="0"/>
    <s v="Dirección_General"/>
    <x v="0"/>
    <s v="SI"/>
    <s v="Cajonera del puesto de trabajo de Asistencia de la Dirección, ubicado en el cuarto piso del edificio ICFE"/>
    <s v="SI"/>
    <s v="Formato Excel almacenado en el equipo local"/>
    <s v="Técnico de Dirección"/>
    <s v="Técnico de Dirección"/>
    <s v="Técnico de Dirección"/>
    <s v="SI"/>
    <x v="1"/>
    <s v="Dirección General"/>
    <s v="En proceso"/>
    <s v="Papel_x000a_Excel"/>
    <s v="Diario"/>
    <s v="No requiere actualización"/>
    <d v="2024-08-16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4"/>
    <s v="Contiene información de todos los inventarios, documentación y procesos que se entregan a la subdireción"/>
    <x v="0"/>
    <s v="Subdirección_Administrativa_y_Financiera"/>
    <x v="0"/>
    <s v="NO"/>
    <s v="N/A"/>
    <s v="SI"/>
    <s v="Equipo local de la subdirección"/>
    <s v="La subdirección administrativa y financiera"/>
    <s v="La subdirección administrativa y financiera"/>
    <s v="La dirección y subdirección financiera y administrativa"/>
    <s v="SI"/>
    <x v="2"/>
    <s v="Grupo financiero, grupo adquisiciones y suministros, grupo gestión de información y TICS y grupo de talento humano"/>
    <s v="En proceso"/>
    <s v="WORD_x000a_PDF"/>
    <s v="Cada vez que se requiere"/>
    <s v="Se genera una sola vez"/>
    <d v="2024-08-16T00:00:00"/>
    <s v="Anual"/>
    <s v="Medio"/>
    <n v="2"/>
    <s v="Contiene información confidencial de la mitad de la organización"/>
    <s v="Medio"/>
    <n v="2"/>
    <s v="Puede impactar mas de un proceso dentro de la organización"/>
    <s v="Bajo"/>
    <n v="3"/>
    <s v="sin impacto"/>
    <n v="3"/>
    <x v="2"/>
    <x v="1"/>
    <s v="I1"/>
    <s v="D2"/>
    <s v="N/A"/>
    <s v="N/A"/>
  </r>
  <r>
    <x v="25"/>
    <s v="Información ejecución de contratos de los pasajes aereos y terretres"/>
    <x v="0"/>
    <s v="Subdirección_Administrativa_y_Financiera"/>
    <x v="0"/>
    <s v="SI"/>
    <s v="En el archivo de contratos"/>
    <s v="SI"/>
    <s v="Plataforma SECOP y equipo local de la subdirección"/>
    <s v="La subdirección administrativa y financiera"/>
    <s v="Informatica, Subdirección"/>
    <s v="Público"/>
    <s v="SI"/>
    <x v="1"/>
    <s v="Oficina de contratos"/>
    <s v="En proceso"/>
    <s v="PDF"/>
    <s v="Se genera una sola vez"/>
    <s v="Cada vez que se requiere"/>
    <d v="2024-08-16T00:00:00"/>
    <s v="Anual"/>
    <s v="Bajo"/>
    <n v="1"/>
    <s v="Es información pública"/>
    <s v="Bajo"/>
    <n v="1"/>
    <s v="No es posible la modificación de la información despues de ser ingresada al SECOP"/>
    <s v="Bajo"/>
    <n v="2"/>
    <s v="sin impacto"/>
    <n v="2"/>
    <x v="1"/>
    <x v="0"/>
    <s v="I2"/>
    <s v="D2"/>
    <s v="N/A"/>
    <s v="N/A"/>
  </r>
  <r>
    <x v="26"/>
    <s v="Actas de reunión administrativa"/>
    <x v="0"/>
    <s v="Subdirección_Administrativa_y_Financiera"/>
    <x v="0"/>
    <s v="NO"/>
    <s v="N/A"/>
    <s v="SI"/>
    <s v="Equipo local de la subdirección"/>
    <s v="La subdirección administrativa y financiera"/>
    <s v="La subdirección administrativa y financiera"/>
    <s v="Todos los que hacen parte de la subdirección administrativa y financiera"/>
    <s v="SI"/>
    <x v="2"/>
    <s v="Subdirección administrativa y financiera"/>
    <s v="En proceso"/>
    <s v="WORD_x000a_PDF"/>
    <s v="Cada vez que se requiere"/>
    <s v="Se genera una sola vez"/>
    <d v="2024-08-16T00:00:00"/>
    <s v="Anual"/>
    <s v="Bajo"/>
    <n v="1"/>
    <m/>
    <s v="Bajo"/>
    <n v="1"/>
    <m/>
    <s v="Bajo"/>
    <n v="1"/>
    <m/>
    <n v="1"/>
    <x v="0"/>
    <x v="0"/>
    <s v="I2"/>
    <s v="D2"/>
    <s v="N/A"/>
    <s v="N/A"/>
  </r>
  <r>
    <x v="27"/>
    <s v="Documento en word donde se registran los informes de las actividades realizadas por la subdirección administrativa y financiera"/>
    <x v="0"/>
    <s v="Subdirección_Administrativa_y_Financiera"/>
    <x v="0"/>
    <s v="NO"/>
    <s v="N/A"/>
    <s v="SI"/>
    <s v="Equipo local de la subdirección"/>
    <s v="La subdirección administrativa y financiera"/>
    <s v="La subdirección administrativa y financiera"/>
    <s v="Todos los que hacen parte de la subdirección administrativa y financiera"/>
    <s v="SI"/>
    <x v="2"/>
    <s v="Grupo financiero, grupo adquisiciones y suministros, grupo gestión de información y TICS y grupo de talento humano"/>
    <s v="En proceso"/>
    <s v="WORD_x000a_PDF"/>
    <s v="Cada vez que se requiere"/>
    <s v="Se genera una sola vez"/>
    <d v="2024-08-16T00:00:00"/>
    <s v="Anual"/>
    <s v="Medio"/>
    <n v="2"/>
    <m/>
    <s v="Medio"/>
    <n v="2"/>
    <m/>
    <s v="Bajo"/>
    <n v="2"/>
    <s v="sin impacto"/>
    <n v="2"/>
    <x v="1"/>
    <x v="1"/>
    <s v="I1"/>
    <s v="D2"/>
    <s v="N/A"/>
    <s v="N/A"/>
  </r>
  <r>
    <x v="28"/>
    <s v="Acta de entrega de puesto de trabajo"/>
    <x v="0"/>
    <s v="Subdirección_Administrativa_y_Financiera"/>
    <x v="0"/>
    <s v="NO"/>
    <s v="N/A"/>
    <s v="SI"/>
    <s v="Equipo local de la subdirección"/>
    <s v="La subdirección administrativa y financiera"/>
    <s v="La subdirección administrativa y financiera"/>
    <s v="La subdirección administrativa y financiera"/>
    <s v="SI"/>
    <x v="2"/>
    <s v="No"/>
    <s v="En proceso"/>
    <s v="WORD_x000a_PDF"/>
    <s v="Cada vez que se requiere"/>
    <s v="Se genera una sola vez"/>
    <d v="2024-08-16T00:00:00"/>
    <s v="Anual"/>
    <s v="Bajo"/>
    <n v="1"/>
    <m/>
    <s v="Bajo"/>
    <n v="1"/>
    <m/>
    <s v="Bajo"/>
    <n v="1"/>
    <m/>
    <n v="1"/>
    <x v="0"/>
    <x v="0"/>
    <s v="I2"/>
    <s v="D2"/>
    <s v="N/A"/>
    <s v="N/A"/>
  </r>
  <r>
    <x v="29"/>
    <s v="Información que se presenta en la Reunión administrativa"/>
    <x v="0"/>
    <s v="Subdirección_Administrativa_y_Financiera"/>
    <x v="0"/>
    <s v="NO"/>
    <s v="N/A"/>
    <s v="SI"/>
    <s v="Unidad compartida"/>
    <s v="La subdirección administrativa y financiera"/>
    <s v="Informatica"/>
    <s v="Toda la entidad"/>
    <s v="SI"/>
    <x v="2"/>
    <s v="Todas las áreas de la organización"/>
    <s v="En proceso"/>
    <s v="Power Point"/>
    <s v="Semanal"/>
    <s v="Se genera una sola vez"/>
    <d v="2024-08-16T00:00:00"/>
    <s v="Anual"/>
    <s v="Bajo"/>
    <n v="1"/>
    <m/>
    <s v="Bajo"/>
    <n v="1"/>
    <m/>
    <s v="Bajo"/>
    <n v="1"/>
    <m/>
    <n v="1"/>
    <x v="0"/>
    <x v="0"/>
    <s v="I2"/>
    <s v="D2"/>
    <s v="N/A"/>
    <s v="N/A"/>
  </r>
  <r>
    <x v="30"/>
    <s v="Actas en la cuales se registran las activididades y decisiones que se toman dentro del Consejo Directivo y son firmadas por la Viceministra de GSED y por el secretario del Consejo Directivo (Subidrector Administrativo)"/>
    <x v="0"/>
    <s v="Subdirección_Administrativa_y_Financiera"/>
    <x v="0"/>
    <s v="SI"/>
    <s v="En el archico vivo del piso 4 del ICFE de la Dirección General, en carpeta AZ"/>
    <s v="NO"/>
    <s v="N/A"/>
    <s v="La subdirección administrativa y financiera"/>
    <s v="La subdirección administrativa y financiera"/>
    <s v="Personal de ICFE_x000a_Entes de Control_x000a_GSED_x000a_Ministerio de Defensa"/>
    <s v="SI"/>
    <x v="2"/>
    <m/>
    <s v="En proceso"/>
    <s v="Papel"/>
    <s v="Se genera una sola vez"/>
    <s v="No requiere actualización"/>
    <d v="2024-08-16T00:00:00"/>
    <s v="Anual"/>
    <s v="Bajo"/>
    <n v="1"/>
    <s v="Es documento público"/>
    <s v="Bajo"/>
    <n v="1"/>
    <s v="sin impacto"/>
    <s v="Bajo"/>
    <n v="1"/>
    <s v="sin impacto"/>
    <n v="3"/>
    <x v="2"/>
    <x v="0"/>
    <s v="I2"/>
    <s v="D2"/>
    <s v="N/A"/>
    <s v="N/A"/>
  </r>
  <r>
    <x v="31"/>
    <s v="Se realizan : trimestral para seguimiento contractual, se realiza una presentación de resultados anual"/>
    <x v="0"/>
    <s v="Planeación"/>
    <x v="0"/>
    <s v="NO"/>
    <s v="N/A"/>
    <s v="SI"/>
    <s v="Computador del Asesor de planeación y carpeta compartida del area"/>
    <s v="Planeación - Sistema de Gestión de Calidad"/>
    <s v="Archivo central  Informática"/>
    <s v="Planeacion"/>
    <s v="NO"/>
    <x v="0"/>
    <s v="Planeación"/>
    <s v="En proceso"/>
    <s v="PDF"/>
    <s v="Anual"/>
    <s v="No requiere actualización"/>
    <d v="2024-08-02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B52153-38F8-4EB5-BE88-CB71CFAAECBD}" name="TablaDinámica4" cacheId="19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NIVEL">
  <location ref="A34:B38" firstHeaderRow="1" firstDataRow="1" firstDataCol="1" rowPageCount="2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1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2" hier="-1"/>
    <pageField fld="4" item="0" hier="-1"/>
  </pageFields>
  <dataFields count="1">
    <dataField name="CANTIDAD" fld="31" subtotal="count" baseField="0" baseItem="0"/>
  </dataFields>
  <chartFormats count="3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9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12" format="10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12" format="11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1" format="14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1" format="15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7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2" format="19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3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1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3" format="22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3" format="23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8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5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8" format="26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8" format="27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9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29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9" format="30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9" format="31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30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59C611-B256-4C7F-8267-24F505D087EB}" name="TablaDinámica1" cacheId="19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TIPO DE ACTIVO">
  <location ref="A9:B12" firstHeaderRow="1" firstDataRow="1" firstDataCol="1" rowPageCount="1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dataField="1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3">
    <i>
      <x/>
    </i>
    <i>
      <x v="1"/>
    </i>
    <i t="grand">
      <x/>
    </i>
  </rowItems>
  <colItems count="1">
    <i/>
  </colItems>
  <pageFields count="1">
    <pageField fld="2" hier="-1"/>
  </pageFields>
  <dataFields count="1">
    <dataField name="CANTIDAD" fld="4" subtotal="count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F380D5-ED9D-4040-B7C0-20ED85CB0830}" name="TablaDinámica7" cacheId="19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NOMBRE DEL ACTIVO">
  <location ref="A101:B105" firstHeaderRow="1" firstDataRow="1" firstDataCol="1" rowPageCount="2" colPageCount="1"/>
  <pivotFields count="37">
    <pivotField axis="axisRow" dataField="1" showAll="0">
      <items count="34">
        <item x="18"/>
        <item m="1" x="32"/>
        <item x="4"/>
        <item x="0"/>
        <item x="1"/>
        <item x="2"/>
        <item x="3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30"/>
        <item x="21"/>
        <item x="22"/>
        <item x="23"/>
        <item x="24"/>
        <item x="25"/>
        <item x="26"/>
        <item x="27"/>
        <item x="28"/>
        <item x="29"/>
        <item x="6"/>
        <item x="31"/>
        <item t="default"/>
      </items>
    </pivotField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2"/>
        <item h="1" x="0"/>
        <item h="1" x="1"/>
        <item t="default"/>
      </items>
    </pivotField>
    <pivotField showAll="0"/>
    <pivotField showAll="0"/>
    <pivotField showAll="0"/>
    <pivotField showAll="0"/>
    <pivotField showAll="0"/>
  </pivotFields>
  <rowFields count="1">
    <field x="0"/>
  </rowFields>
  <rowItems count="4">
    <i>
      <x v="21"/>
    </i>
    <i>
      <x v="22"/>
    </i>
    <i>
      <x v="25"/>
    </i>
    <i t="grand">
      <x/>
    </i>
  </rowItems>
  <colItems count="1">
    <i/>
  </colItems>
  <pageFields count="2">
    <pageField fld="2" hier="-1"/>
    <pageField fld="31" hier="-1"/>
  </pageFields>
  <dataFields count="1">
    <dataField name="Cuenta de Nombre del Activo" fld="0" subtotal="count" baseField="0" baseItem="0"/>
  </dataFields>
  <formats count="2">
    <format dxfId="13">
      <pivotArea field="0" type="button" dataOnly="0" labelOnly="1" outline="0" axis="axisRow" fieldPosition="0"/>
    </format>
    <format dxfId="12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F8072E-460D-41A4-ABEA-309DCBE0684E}" name="TablaDinámica6" cacheId="19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28" rowHeaderCaption="NIVEL">
  <location ref="A78:B81" firstHeaderRow="1" firstDataRow="1" firstDataCol="1" rowPageCount="2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1">
    <field x="32"/>
  </rowFields>
  <rowItems count="3">
    <i>
      <x/>
    </i>
    <i>
      <x v="1"/>
    </i>
    <i t="grand">
      <x/>
    </i>
  </rowItems>
  <colItems count="1">
    <i/>
  </colItems>
  <pageFields count="2">
    <pageField fld="2" hier="-1"/>
    <pageField fld="4" item="0" hier="-1"/>
  </pageFields>
  <dataFields count="1">
    <dataField name="CANTIDAD" fld="32" subtotal="count" baseField="33" baseItem="0"/>
  </dataFields>
  <chartFormats count="2">
    <chartFormat chart="26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4C4156-5599-462D-BEC7-A3968B874D65}" name="TablaDinámica5" cacheId="19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8" rowHeaderCaption="NIVEL">
  <location ref="A55:B59" firstHeaderRow="1" firstDataRow="1" firstDataCol="1" rowPageCount="2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2" hier="-1"/>
    <pageField fld="4" item="0" hier="-1"/>
  </pageFields>
  <dataFields count="1">
    <dataField name="CANTIDAD" fld="13" subtotal="count" baseField="0" baseItem="0"/>
  </dataField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"/>
  <sheetViews>
    <sheetView showGridLines="0"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15" sqref="F15"/>
    </sheetView>
  </sheetViews>
  <sheetFormatPr baseColWidth="10" defaultColWidth="14.42578125" defaultRowHeight="15" customHeight="1" x14ac:dyDescent="0.25"/>
  <cols>
    <col min="1" max="1" width="1.28515625" customWidth="1"/>
    <col min="2" max="2" width="9.7109375" hidden="1" customWidth="1"/>
    <col min="3" max="3" width="35.28515625" customWidth="1"/>
    <col min="4" max="4" width="46.140625" customWidth="1"/>
    <col min="5" max="5" width="47.28515625" customWidth="1"/>
    <col min="6" max="6" width="53.7109375" customWidth="1"/>
    <col min="7" max="7" width="22.85546875" customWidth="1"/>
    <col min="8" max="8" width="18.85546875" customWidth="1"/>
    <col min="9" max="9" width="27.285156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50" customWidth="1"/>
    <col min="15" max="15" width="21.28515625" customWidth="1"/>
    <col min="16" max="16" width="16.42578125" customWidth="1"/>
    <col min="17" max="17" width="21.85546875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0.42578125" customWidth="1"/>
    <col min="29" max="29" width="27.85546875" customWidth="1"/>
    <col min="30" max="30" width="20.5703125" customWidth="1"/>
    <col min="31" max="31" width="10.42578125" customWidth="1"/>
    <col min="32" max="32" width="40.42578125" customWidth="1"/>
    <col min="33" max="33" width="7.5703125" customWidth="1"/>
    <col min="34" max="34" width="20.5703125" customWidth="1"/>
    <col min="35" max="35" width="36.85546875" customWidth="1"/>
    <col min="36" max="36" width="23.140625" customWidth="1"/>
    <col min="37" max="37" width="28.28515625" customWidth="1"/>
    <col min="38" max="38" width="56.140625" customWidth="1"/>
    <col min="39" max="39" width="53.42578125" customWidth="1"/>
    <col min="40" max="40" width="53" customWidth="1"/>
  </cols>
  <sheetData>
    <row r="1" spans="1:40" ht="31.5" customHeight="1" x14ac:dyDescent="0.25">
      <c r="A1" s="1"/>
      <c r="B1" s="75" t="s">
        <v>0</v>
      </c>
      <c r="C1" s="76" t="s">
        <v>2</v>
      </c>
      <c r="D1" s="77" t="s">
        <v>364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9"/>
      <c r="AM1" s="80"/>
      <c r="AN1" s="1"/>
    </row>
    <row r="2" spans="1:40" ht="31.5" customHeight="1" x14ac:dyDescent="0.25">
      <c r="A2" s="1"/>
      <c r="B2" s="75" t="s">
        <v>1</v>
      </c>
      <c r="C2" s="76" t="s">
        <v>361</v>
      </c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3"/>
      <c r="AM2" s="80"/>
      <c r="AN2" s="1"/>
    </row>
    <row r="3" spans="1:40" ht="31.5" customHeight="1" x14ac:dyDescent="0.25">
      <c r="A3" s="1"/>
      <c r="B3" s="84" t="s">
        <v>2</v>
      </c>
      <c r="C3" s="85" t="s">
        <v>365</v>
      </c>
      <c r="D3" s="86" t="s">
        <v>366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8"/>
      <c r="AM3" s="80"/>
      <c r="AN3" s="1"/>
    </row>
    <row r="4" spans="1:40" ht="9.75" customHeight="1" x14ac:dyDescent="0.25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24" customHeight="1" x14ac:dyDescent="0.25">
      <c r="A5" s="5"/>
      <c r="B5" s="59" t="s">
        <v>3</v>
      </c>
      <c r="C5" s="60"/>
      <c r="D5" s="59" t="s">
        <v>4</v>
      </c>
      <c r="E5" s="61"/>
      <c r="F5" s="61"/>
      <c r="G5" s="60"/>
      <c r="H5" s="59" t="s">
        <v>5</v>
      </c>
      <c r="I5" s="61"/>
      <c r="J5" s="61"/>
      <c r="K5" s="60"/>
      <c r="L5" s="6"/>
      <c r="M5" s="6"/>
      <c r="N5" s="6"/>
      <c r="O5" s="59" t="s">
        <v>6</v>
      </c>
      <c r="P5" s="60"/>
      <c r="Q5" s="59" t="s">
        <v>7</v>
      </c>
      <c r="R5" s="60"/>
      <c r="S5" s="7" t="s">
        <v>8</v>
      </c>
      <c r="T5" s="59" t="s">
        <v>9</v>
      </c>
      <c r="U5" s="60"/>
      <c r="V5" s="59"/>
      <c r="W5" s="60"/>
      <c r="X5" s="59" t="s">
        <v>10</v>
      </c>
      <c r="Y5" s="61"/>
      <c r="Z5" s="61"/>
      <c r="AA5" s="61"/>
      <c r="AB5" s="61"/>
      <c r="AC5" s="61"/>
      <c r="AD5" s="61"/>
      <c r="AE5" s="61"/>
      <c r="AF5" s="61"/>
      <c r="AG5" s="61"/>
      <c r="AH5" s="60"/>
      <c r="AI5" s="62" t="s">
        <v>11</v>
      </c>
      <c r="AJ5" s="61"/>
      <c r="AK5" s="60"/>
      <c r="AL5" s="62" t="s">
        <v>12</v>
      </c>
      <c r="AM5" s="60"/>
      <c r="AN5" s="5"/>
    </row>
    <row r="6" spans="1:40" ht="37.5" customHeight="1" x14ac:dyDescent="0.25">
      <c r="A6" s="8"/>
      <c r="B6" s="9" t="s">
        <v>13</v>
      </c>
      <c r="C6" s="10" t="s">
        <v>14</v>
      </c>
      <c r="D6" s="10" t="s">
        <v>15</v>
      </c>
      <c r="E6" s="9" t="s">
        <v>16</v>
      </c>
      <c r="F6" s="9" t="s">
        <v>17</v>
      </c>
      <c r="G6" s="10" t="s">
        <v>18</v>
      </c>
      <c r="H6" s="9" t="s">
        <v>19</v>
      </c>
      <c r="I6" s="9" t="s">
        <v>20</v>
      </c>
      <c r="J6" s="9" t="s">
        <v>21</v>
      </c>
      <c r="K6" s="9" t="s">
        <v>22</v>
      </c>
      <c r="L6" s="10" t="s">
        <v>23</v>
      </c>
      <c r="M6" s="10" t="s">
        <v>24</v>
      </c>
      <c r="N6" s="10" t="s">
        <v>25</v>
      </c>
      <c r="O6" s="9" t="s">
        <v>26</v>
      </c>
      <c r="P6" s="9" t="s">
        <v>18</v>
      </c>
      <c r="Q6" s="9" t="s">
        <v>27</v>
      </c>
      <c r="R6" s="9" t="s">
        <v>28</v>
      </c>
      <c r="S6" s="9" t="s">
        <v>29</v>
      </c>
      <c r="T6" s="9" t="s">
        <v>30</v>
      </c>
      <c r="U6" s="9" t="s">
        <v>31</v>
      </c>
      <c r="V6" s="9" t="s">
        <v>32</v>
      </c>
      <c r="W6" s="9" t="s">
        <v>33</v>
      </c>
      <c r="X6" s="9" t="s">
        <v>34</v>
      </c>
      <c r="Y6" s="9" t="s">
        <v>35</v>
      </c>
      <c r="Z6" s="9" t="s">
        <v>36</v>
      </c>
      <c r="AA6" s="9" t="s">
        <v>37</v>
      </c>
      <c r="AB6" s="9" t="s">
        <v>35</v>
      </c>
      <c r="AC6" s="9" t="s">
        <v>38</v>
      </c>
      <c r="AD6" s="9" t="s">
        <v>39</v>
      </c>
      <c r="AE6" s="9" t="s">
        <v>35</v>
      </c>
      <c r="AF6" s="9" t="s">
        <v>40</v>
      </c>
      <c r="AG6" s="9" t="s">
        <v>41</v>
      </c>
      <c r="AH6" s="10" t="s">
        <v>42</v>
      </c>
      <c r="AI6" s="9" t="s">
        <v>43</v>
      </c>
      <c r="AJ6" s="9" t="s">
        <v>44</v>
      </c>
      <c r="AK6" s="9" t="s">
        <v>45</v>
      </c>
      <c r="AL6" s="9" t="s">
        <v>46</v>
      </c>
      <c r="AM6" s="9" t="s">
        <v>47</v>
      </c>
      <c r="AN6" s="8"/>
    </row>
    <row r="7" spans="1:40" ht="49.5" customHeight="1" x14ac:dyDescent="0.25">
      <c r="A7" s="11"/>
      <c r="B7" s="12"/>
      <c r="C7" s="13" t="s">
        <v>48</v>
      </c>
      <c r="D7" s="13" t="s">
        <v>49</v>
      </c>
      <c r="E7" s="13" t="s">
        <v>50</v>
      </c>
      <c r="F7" s="14" t="s">
        <v>51</v>
      </c>
      <c r="G7" s="13" t="s">
        <v>52</v>
      </c>
      <c r="H7" s="15" t="s">
        <v>53</v>
      </c>
      <c r="I7" s="13" t="s">
        <v>54</v>
      </c>
      <c r="J7" s="15" t="s">
        <v>67</v>
      </c>
      <c r="K7" s="13" t="s">
        <v>55</v>
      </c>
      <c r="L7" s="16" t="s">
        <v>56</v>
      </c>
      <c r="M7" s="13" t="s">
        <v>57</v>
      </c>
      <c r="N7" s="16" t="s">
        <v>58</v>
      </c>
      <c r="O7" s="15" t="s">
        <v>53</v>
      </c>
      <c r="P7" s="15" t="s">
        <v>54</v>
      </c>
      <c r="Q7" s="17" t="s">
        <v>51</v>
      </c>
      <c r="R7" s="16" t="s">
        <v>59</v>
      </c>
      <c r="S7" s="13" t="s">
        <v>60</v>
      </c>
      <c r="T7" s="15" t="s">
        <v>61</v>
      </c>
      <c r="U7" s="15" t="s">
        <v>62</v>
      </c>
      <c r="V7" s="18">
        <v>45506</v>
      </c>
      <c r="W7" s="16" t="s">
        <v>69</v>
      </c>
      <c r="X7" s="19" t="s">
        <v>63</v>
      </c>
      <c r="Y7" s="15">
        <f t="shared" ref="Y7:Y27" si="0">IFERROR(VLOOKUP(X7,VALORACIÓN_NOM_NUM,2,0),"Pendiente valoración")</f>
        <v>1</v>
      </c>
      <c r="Z7" s="13" t="s">
        <v>64</v>
      </c>
      <c r="AA7" s="19" t="s">
        <v>63</v>
      </c>
      <c r="AB7" s="15">
        <f t="shared" ref="AB7:AB27" si="1">IFERROR(VLOOKUP(AA7,VALORACIÓN_NOM_NUM,2,0),"Pendiente valoración")</f>
        <v>1</v>
      </c>
      <c r="AC7" s="13" t="s">
        <v>64</v>
      </c>
      <c r="AD7" s="19" t="s">
        <v>63</v>
      </c>
      <c r="AE7" s="15">
        <f t="shared" ref="AE7:AE27" si="2">IFERROR(VLOOKUP(AD7,VALORACIÓN_NOM_NUM,2,0),"Pendiente valoración")</f>
        <v>1</v>
      </c>
      <c r="AF7" s="13" t="s">
        <v>64</v>
      </c>
      <c r="AG7" s="15">
        <f t="shared" ref="AG7:AG27" si="3">MAX(Y7,AB7,AE7)</f>
        <v>1</v>
      </c>
      <c r="AH7" s="19" t="str">
        <f t="shared" ref="AH7:AH38" si="4">IFERROR(VLOOKUP(AG7,VALORACIÓN_NUM_NOM,2,0),"Pendiente")</f>
        <v>Bajo</v>
      </c>
      <c r="AI7" s="19" t="str">
        <f t="shared" ref="AI7:AI27" si="5">IFERROR(VLOOKUP(X7,VALORACIÓN_NOM_NUM,3,0),"Pendiente")</f>
        <v>Público</v>
      </c>
      <c r="AJ7" s="19" t="str">
        <f t="shared" ref="AJ7:AJ27" si="6">IFERROR(VLOOKUP(AA7,VALORACIÓN_NOM_NUM,4,0),"Pendiente")</f>
        <v>I2</v>
      </c>
      <c r="AK7" s="19" t="str">
        <f t="shared" ref="AK7:AK27" si="7">IFERROR(VLOOKUP(AD7,VALORACIÓN_NOM_NUM,5,0),"Pendiente")</f>
        <v>D2</v>
      </c>
      <c r="AL7" s="15" t="s">
        <v>54</v>
      </c>
      <c r="AM7" s="15" t="s">
        <v>54</v>
      </c>
      <c r="AN7" s="20"/>
    </row>
    <row r="8" spans="1:40" ht="49.5" customHeight="1" x14ac:dyDescent="0.25">
      <c r="A8" s="21"/>
      <c r="B8" s="12"/>
      <c r="C8" s="13" t="s">
        <v>65</v>
      </c>
      <c r="D8" s="13" t="s">
        <v>66</v>
      </c>
      <c r="E8" s="13" t="s">
        <v>50</v>
      </c>
      <c r="F8" s="14" t="s">
        <v>51</v>
      </c>
      <c r="G8" s="13" t="s">
        <v>52</v>
      </c>
      <c r="H8" s="15" t="s">
        <v>53</v>
      </c>
      <c r="I8" s="13" t="s">
        <v>54</v>
      </c>
      <c r="J8" s="15" t="s">
        <v>67</v>
      </c>
      <c r="K8" s="13" t="s">
        <v>55</v>
      </c>
      <c r="L8" s="16" t="s">
        <v>68</v>
      </c>
      <c r="M8" s="13" t="s">
        <v>57</v>
      </c>
      <c r="N8" s="16" t="s">
        <v>58</v>
      </c>
      <c r="O8" s="15" t="s">
        <v>53</v>
      </c>
      <c r="P8" s="15" t="s">
        <v>54</v>
      </c>
      <c r="Q8" s="17" t="s">
        <v>51</v>
      </c>
      <c r="R8" s="16" t="s">
        <v>59</v>
      </c>
      <c r="S8" s="13" t="s">
        <v>60</v>
      </c>
      <c r="T8" s="15" t="s">
        <v>69</v>
      </c>
      <c r="U8" s="15" t="s">
        <v>62</v>
      </c>
      <c r="V8" s="18">
        <v>45506</v>
      </c>
      <c r="W8" s="16" t="s">
        <v>69</v>
      </c>
      <c r="X8" s="19" t="s">
        <v>63</v>
      </c>
      <c r="Y8" s="15">
        <f t="shared" si="0"/>
        <v>1</v>
      </c>
      <c r="Z8" s="13" t="s">
        <v>64</v>
      </c>
      <c r="AA8" s="19" t="s">
        <v>70</v>
      </c>
      <c r="AB8" s="15">
        <f t="shared" si="1"/>
        <v>2</v>
      </c>
      <c r="AC8" s="13" t="s">
        <v>71</v>
      </c>
      <c r="AD8" s="19" t="s">
        <v>63</v>
      </c>
      <c r="AE8" s="15">
        <f t="shared" si="2"/>
        <v>1</v>
      </c>
      <c r="AF8" s="13" t="s">
        <v>64</v>
      </c>
      <c r="AG8" s="15">
        <f t="shared" si="3"/>
        <v>2</v>
      </c>
      <c r="AH8" s="19" t="str">
        <f t="shared" si="4"/>
        <v>Medio</v>
      </c>
      <c r="AI8" s="19" t="str">
        <f t="shared" si="5"/>
        <v>Público</v>
      </c>
      <c r="AJ8" s="19" t="str">
        <f t="shared" si="6"/>
        <v>I1</v>
      </c>
      <c r="AK8" s="19" t="str">
        <f t="shared" si="7"/>
        <v>D2</v>
      </c>
      <c r="AL8" s="15" t="s">
        <v>54</v>
      </c>
      <c r="AM8" s="15" t="s">
        <v>54</v>
      </c>
      <c r="AN8" s="21"/>
    </row>
    <row r="9" spans="1:40" ht="25.5" x14ac:dyDescent="0.25">
      <c r="A9" s="21"/>
      <c r="B9" s="12"/>
      <c r="C9" s="13" t="s">
        <v>72</v>
      </c>
      <c r="D9" s="13" t="s">
        <v>73</v>
      </c>
      <c r="E9" s="13" t="s">
        <v>50</v>
      </c>
      <c r="F9" s="14" t="s">
        <v>51</v>
      </c>
      <c r="G9" s="13" t="s">
        <v>52</v>
      </c>
      <c r="H9" s="15" t="s">
        <v>67</v>
      </c>
      <c r="I9" s="13" t="s">
        <v>74</v>
      </c>
      <c r="J9" s="15" t="s">
        <v>67</v>
      </c>
      <c r="K9" s="13" t="s">
        <v>75</v>
      </c>
      <c r="L9" s="16" t="s">
        <v>68</v>
      </c>
      <c r="M9" s="13" t="s">
        <v>57</v>
      </c>
      <c r="N9" s="16" t="s">
        <v>58</v>
      </c>
      <c r="O9" s="15" t="s">
        <v>53</v>
      </c>
      <c r="P9" s="15" t="s">
        <v>54</v>
      </c>
      <c r="Q9" s="17" t="s">
        <v>51</v>
      </c>
      <c r="R9" s="16" t="s">
        <v>59</v>
      </c>
      <c r="S9" s="13" t="s">
        <v>60</v>
      </c>
      <c r="T9" s="15" t="s">
        <v>69</v>
      </c>
      <c r="U9" s="15" t="s">
        <v>62</v>
      </c>
      <c r="V9" s="18">
        <v>45506</v>
      </c>
      <c r="W9" s="16" t="s">
        <v>69</v>
      </c>
      <c r="X9" s="19" t="s">
        <v>63</v>
      </c>
      <c r="Y9" s="15">
        <f t="shared" si="0"/>
        <v>1</v>
      </c>
      <c r="Z9" s="13" t="s">
        <v>64</v>
      </c>
      <c r="AA9" s="19" t="s">
        <v>63</v>
      </c>
      <c r="AB9" s="15">
        <f t="shared" si="1"/>
        <v>1</v>
      </c>
      <c r="AC9" s="13" t="s">
        <v>64</v>
      </c>
      <c r="AD9" s="19" t="s">
        <v>63</v>
      </c>
      <c r="AE9" s="15">
        <f t="shared" si="2"/>
        <v>1</v>
      </c>
      <c r="AF9" s="13" t="s">
        <v>64</v>
      </c>
      <c r="AG9" s="15">
        <f t="shared" si="3"/>
        <v>1</v>
      </c>
      <c r="AH9" s="19" t="str">
        <f t="shared" si="4"/>
        <v>Bajo</v>
      </c>
      <c r="AI9" s="19" t="str">
        <f t="shared" si="5"/>
        <v>Público</v>
      </c>
      <c r="AJ9" s="19" t="str">
        <f t="shared" si="6"/>
        <v>I2</v>
      </c>
      <c r="AK9" s="19" t="str">
        <f t="shared" si="7"/>
        <v>D2</v>
      </c>
      <c r="AL9" s="15" t="s">
        <v>54</v>
      </c>
      <c r="AM9" s="15" t="s">
        <v>54</v>
      </c>
      <c r="AN9" s="21"/>
    </row>
    <row r="10" spans="1:40" ht="49.5" customHeight="1" x14ac:dyDescent="0.25">
      <c r="A10" s="21"/>
      <c r="B10" s="12"/>
      <c r="C10" s="13" t="s">
        <v>76</v>
      </c>
      <c r="D10" s="13" t="s">
        <v>77</v>
      </c>
      <c r="E10" s="13" t="s">
        <v>50</v>
      </c>
      <c r="F10" s="14" t="s">
        <v>51</v>
      </c>
      <c r="G10" s="13" t="s">
        <v>52</v>
      </c>
      <c r="H10" s="15" t="s">
        <v>53</v>
      </c>
      <c r="I10" s="13" t="s">
        <v>54</v>
      </c>
      <c r="J10" s="15" t="s">
        <v>67</v>
      </c>
      <c r="K10" s="13" t="s">
        <v>78</v>
      </c>
      <c r="L10" s="16" t="s">
        <v>68</v>
      </c>
      <c r="M10" s="13" t="s">
        <v>57</v>
      </c>
      <c r="N10" s="16" t="s">
        <v>58</v>
      </c>
      <c r="O10" s="15" t="s">
        <v>53</v>
      </c>
      <c r="P10" s="15" t="s">
        <v>54</v>
      </c>
      <c r="Q10" s="17" t="s">
        <v>51</v>
      </c>
      <c r="R10" s="16" t="s">
        <v>59</v>
      </c>
      <c r="S10" s="13" t="s">
        <v>60</v>
      </c>
      <c r="T10" s="15" t="s">
        <v>69</v>
      </c>
      <c r="U10" s="15" t="s">
        <v>62</v>
      </c>
      <c r="V10" s="18">
        <v>45506</v>
      </c>
      <c r="W10" s="16" t="s">
        <v>69</v>
      </c>
      <c r="X10" s="19" t="s">
        <v>63</v>
      </c>
      <c r="Y10" s="15">
        <f t="shared" si="0"/>
        <v>1</v>
      </c>
      <c r="Z10" s="13" t="s">
        <v>64</v>
      </c>
      <c r="AA10" s="19" t="s">
        <v>70</v>
      </c>
      <c r="AB10" s="15">
        <f t="shared" si="1"/>
        <v>2</v>
      </c>
      <c r="AC10" s="13" t="s">
        <v>71</v>
      </c>
      <c r="AD10" s="19" t="s">
        <v>63</v>
      </c>
      <c r="AE10" s="15">
        <f t="shared" si="2"/>
        <v>1</v>
      </c>
      <c r="AF10" s="13" t="s">
        <v>64</v>
      </c>
      <c r="AG10" s="15">
        <f t="shared" si="3"/>
        <v>2</v>
      </c>
      <c r="AH10" s="19" t="str">
        <f t="shared" si="4"/>
        <v>Medio</v>
      </c>
      <c r="AI10" s="19" t="str">
        <f t="shared" si="5"/>
        <v>Público</v>
      </c>
      <c r="AJ10" s="19" t="str">
        <f t="shared" si="6"/>
        <v>I1</v>
      </c>
      <c r="AK10" s="19" t="str">
        <f t="shared" si="7"/>
        <v>D2</v>
      </c>
      <c r="AL10" s="15" t="s">
        <v>54</v>
      </c>
      <c r="AM10" s="15" t="s">
        <v>54</v>
      </c>
      <c r="AN10" s="21"/>
    </row>
    <row r="11" spans="1:40" ht="49.5" customHeight="1" x14ac:dyDescent="0.25">
      <c r="A11" s="21"/>
      <c r="B11" s="12"/>
      <c r="C11" s="13" t="s">
        <v>79</v>
      </c>
      <c r="D11" s="13" t="s">
        <v>80</v>
      </c>
      <c r="E11" s="13" t="s">
        <v>50</v>
      </c>
      <c r="F11" s="14" t="s">
        <v>51</v>
      </c>
      <c r="G11" s="13" t="s">
        <v>52</v>
      </c>
      <c r="H11" s="15" t="s">
        <v>53</v>
      </c>
      <c r="I11" s="13" t="s">
        <v>54</v>
      </c>
      <c r="J11" s="15" t="s">
        <v>67</v>
      </c>
      <c r="K11" s="13" t="s">
        <v>55</v>
      </c>
      <c r="L11" s="16" t="s">
        <v>68</v>
      </c>
      <c r="M11" s="13" t="s">
        <v>57</v>
      </c>
      <c r="N11" s="16" t="s">
        <v>58</v>
      </c>
      <c r="O11" s="15" t="s">
        <v>53</v>
      </c>
      <c r="P11" s="15" t="s">
        <v>54</v>
      </c>
      <c r="Q11" s="17" t="s">
        <v>51</v>
      </c>
      <c r="R11" s="16" t="s">
        <v>59</v>
      </c>
      <c r="S11" s="13" t="s">
        <v>60</v>
      </c>
      <c r="T11" s="15" t="s">
        <v>69</v>
      </c>
      <c r="U11" s="15" t="s">
        <v>81</v>
      </c>
      <c r="V11" s="18">
        <v>45506</v>
      </c>
      <c r="W11" s="16" t="s">
        <v>69</v>
      </c>
      <c r="X11" s="19" t="s">
        <v>63</v>
      </c>
      <c r="Y11" s="15">
        <f t="shared" si="0"/>
        <v>1</v>
      </c>
      <c r="Z11" s="13" t="s">
        <v>64</v>
      </c>
      <c r="AA11" s="19" t="s">
        <v>63</v>
      </c>
      <c r="AB11" s="15">
        <f t="shared" si="1"/>
        <v>1</v>
      </c>
      <c r="AC11" s="13" t="s">
        <v>64</v>
      </c>
      <c r="AD11" s="19" t="s">
        <v>63</v>
      </c>
      <c r="AE11" s="15">
        <f t="shared" si="2"/>
        <v>1</v>
      </c>
      <c r="AF11" s="13" t="s">
        <v>64</v>
      </c>
      <c r="AG11" s="15">
        <f t="shared" si="3"/>
        <v>1</v>
      </c>
      <c r="AH11" s="19" t="str">
        <f t="shared" si="4"/>
        <v>Bajo</v>
      </c>
      <c r="AI11" s="19" t="str">
        <f t="shared" si="5"/>
        <v>Público</v>
      </c>
      <c r="AJ11" s="19" t="str">
        <f t="shared" si="6"/>
        <v>I2</v>
      </c>
      <c r="AK11" s="19" t="str">
        <f t="shared" si="7"/>
        <v>D2</v>
      </c>
      <c r="AL11" s="15" t="s">
        <v>54</v>
      </c>
      <c r="AM11" s="15" t="s">
        <v>54</v>
      </c>
      <c r="AN11" s="21"/>
    </row>
    <row r="12" spans="1:40" ht="49.5" customHeight="1" x14ac:dyDescent="0.25">
      <c r="A12" s="21"/>
      <c r="B12" s="12"/>
      <c r="C12" s="13" t="s">
        <v>82</v>
      </c>
      <c r="D12" s="13" t="s">
        <v>83</v>
      </c>
      <c r="E12" s="13" t="s">
        <v>50</v>
      </c>
      <c r="F12" s="14" t="s">
        <v>51</v>
      </c>
      <c r="G12" s="13" t="s">
        <v>52</v>
      </c>
      <c r="H12" s="15" t="s">
        <v>53</v>
      </c>
      <c r="I12" s="13" t="s">
        <v>54</v>
      </c>
      <c r="J12" s="15" t="s">
        <v>67</v>
      </c>
      <c r="K12" s="13" t="s">
        <v>84</v>
      </c>
      <c r="L12" s="16" t="s">
        <v>68</v>
      </c>
      <c r="M12" s="13" t="s">
        <v>57</v>
      </c>
      <c r="N12" s="16" t="s">
        <v>58</v>
      </c>
      <c r="O12" s="15" t="s">
        <v>53</v>
      </c>
      <c r="P12" s="15" t="s">
        <v>54</v>
      </c>
      <c r="Q12" s="17" t="s">
        <v>51</v>
      </c>
      <c r="R12" s="16" t="s">
        <v>59</v>
      </c>
      <c r="S12" s="13" t="s">
        <v>60</v>
      </c>
      <c r="T12" s="15" t="s">
        <v>85</v>
      </c>
      <c r="U12" s="15" t="s">
        <v>62</v>
      </c>
      <c r="V12" s="18">
        <v>45506</v>
      </c>
      <c r="W12" s="16" t="s">
        <v>69</v>
      </c>
      <c r="X12" s="19" t="s">
        <v>63</v>
      </c>
      <c r="Y12" s="15">
        <f t="shared" si="0"/>
        <v>1</v>
      </c>
      <c r="Z12" s="13" t="s">
        <v>64</v>
      </c>
      <c r="AA12" s="19" t="s">
        <v>63</v>
      </c>
      <c r="AB12" s="15">
        <f t="shared" si="1"/>
        <v>1</v>
      </c>
      <c r="AC12" s="13" t="s">
        <v>64</v>
      </c>
      <c r="AD12" s="19" t="s">
        <v>63</v>
      </c>
      <c r="AE12" s="15">
        <f t="shared" si="2"/>
        <v>1</v>
      </c>
      <c r="AF12" s="13" t="s">
        <v>64</v>
      </c>
      <c r="AG12" s="15">
        <f t="shared" si="3"/>
        <v>1</v>
      </c>
      <c r="AH12" s="19" t="str">
        <f t="shared" si="4"/>
        <v>Bajo</v>
      </c>
      <c r="AI12" s="19" t="str">
        <f t="shared" si="5"/>
        <v>Público</v>
      </c>
      <c r="AJ12" s="19" t="str">
        <f t="shared" si="6"/>
        <v>I2</v>
      </c>
      <c r="AK12" s="19" t="str">
        <f t="shared" si="7"/>
        <v>D2</v>
      </c>
      <c r="AL12" s="15" t="s">
        <v>54</v>
      </c>
      <c r="AM12" s="15" t="s">
        <v>54</v>
      </c>
      <c r="AN12" s="21"/>
    </row>
    <row r="13" spans="1:40" ht="49.5" customHeight="1" x14ac:dyDescent="0.25">
      <c r="A13" s="21"/>
      <c r="B13" s="12"/>
      <c r="C13" s="13" t="s">
        <v>358</v>
      </c>
      <c r="D13" s="13" t="s">
        <v>86</v>
      </c>
      <c r="E13" s="13" t="s">
        <v>50</v>
      </c>
      <c r="F13" s="14" t="s">
        <v>51</v>
      </c>
      <c r="G13" s="13" t="s">
        <v>52</v>
      </c>
      <c r="H13" s="15" t="s">
        <v>53</v>
      </c>
      <c r="I13" s="13" t="s">
        <v>54</v>
      </c>
      <c r="J13" s="15" t="s">
        <v>67</v>
      </c>
      <c r="K13" s="13" t="s">
        <v>75</v>
      </c>
      <c r="L13" s="16" t="s">
        <v>68</v>
      </c>
      <c r="M13" s="13" t="s">
        <v>57</v>
      </c>
      <c r="N13" s="16" t="s">
        <v>58</v>
      </c>
      <c r="O13" s="15" t="s">
        <v>53</v>
      </c>
      <c r="P13" s="15" t="s">
        <v>54</v>
      </c>
      <c r="Q13" s="17" t="s">
        <v>51</v>
      </c>
      <c r="R13" s="16" t="s">
        <v>59</v>
      </c>
      <c r="S13" s="13" t="s">
        <v>60</v>
      </c>
      <c r="T13" s="15" t="s">
        <v>69</v>
      </c>
      <c r="U13" s="15" t="s">
        <v>62</v>
      </c>
      <c r="V13" s="18">
        <v>45506</v>
      </c>
      <c r="W13" s="16" t="s">
        <v>69</v>
      </c>
      <c r="X13" s="19" t="s">
        <v>63</v>
      </c>
      <c r="Y13" s="15">
        <f t="shared" si="0"/>
        <v>1</v>
      </c>
      <c r="Z13" s="13" t="s">
        <v>64</v>
      </c>
      <c r="AA13" s="19" t="s">
        <v>63</v>
      </c>
      <c r="AB13" s="15">
        <f t="shared" si="1"/>
        <v>1</v>
      </c>
      <c r="AC13" s="13" t="s">
        <v>64</v>
      </c>
      <c r="AD13" s="19" t="s">
        <v>63</v>
      </c>
      <c r="AE13" s="15">
        <f t="shared" si="2"/>
        <v>1</v>
      </c>
      <c r="AF13" s="13" t="s">
        <v>64</v>
      </c>
      <c r="AG13" s="15">
        <f t="shared" si="3"/>
        <v>1</v>
      </c>
      <c r="AH13" s="19" t="str">
        <f t="shared" si="4"/>
        <v>Bajo</v>
      </c>
      <c r="AI13" s="19" t="str">
        <f t="shared" si="5"/>
        <v>Público</v>
      </c>
      <c r="AJ13" s="19" t="str">
        <f t="shared" si="6"/>
        <v>I2</v>
      </c>
      <c r="AK13" s="19" t="str">
        <f t="shared" si="7"/>
        <v>D2</v>
      </c>
      <c r="AL13" s="15" t="s">
        <v>54</v>
      </c>
      <c r="AM13" s="15" t="s">
        <v>54</v>
      </c>
      <c r="AN13" s="21"/>
    </row>
    <row r="14" spans="1:40" ht="49.5" customHeight="1" x14ac:dyDescent="0.25">
      <c r="A14" s="21"/>
      <c r="B14" s="12"/>
      <c r="C14" s="13" t="s">
        <v>87</v>
      </c>
      <c r="D14" s="13" t="s">
        <v>88</v>
      </c>
      <c r="E14" s="13" t="s">
        <v>50</v>
      </c>
      <c r="F14" s="14" t="s">
        <v>51</v>
      </c>
      <c r="G14" s="13" t="s">
        <v>52</v>
      </c>
      <c r="H14" s="15" t="s">
        <v>53</v>
      </c>
      <c r="I14" s="13" t="s">
        <v>54</v>
      </c>
      <c r="J14" s="15" t="s">
        <v>67</v>
      </c>
      <c r="K14" s="13" t="s">
        <v>75</v>
      </c>
      <c r="L14" s="16" t="s">
        <v>68</v>
      </c>
      <c r="M14" s="13" t="s">
        <v>57</v>
      </c>
      <c r="N14" s="16" t="s">
        <v>58</v>
      </c>
      <c r="O14" s="15" t="s">
        <v>53</v>
      </c>
      <c r="P14" s="15" t="s">
        <v>54</v>
      </c>
      <c r="Q14" s="17" t="s">
        <v>51</v>
      </c>
      <c r="R14" s="16" t="s">
        <v>59</v>
      </c>
      <c r="S14" s="13" t="s">
        <v>60</v>
      </c>
      <c r="T14" s="15" t="s">
        <v>89</v>
      </c>
      <c r="U14" s="15" t="s">
        <v>81</v>
      </c>
      <c r="V14" s="18">
        <v>45506</v>
      </c>
      <c r="W14" s="16" t="s">
        <v>69</v>
      </c>
      <c r="X14" s="19" t="s">
        <v>63</v>
      </c>
      <c r="Y14" s="15">
        <f t="shared" si="0"/>
        <v>1</v>
      </c>
      <c r="Z14" s="13" t="s">
        <v>64</v>
      </c>
      <c r="AA14" s="19" t="s">
        <v>63</v>
      </c>
      <c r="AB14" s="15">
        <f t="shared" si="1"/>
        <v>1</v>
      </c>
      <c r="AC14" s="13" t="s">
        <v>64</v>
      </c>
      <c r="AD14" s="19" t="s">
        <v>63</v>
      </c>
      <c r="AE14" s="15">
        <f t="shared" si="2"/>
        <v>1</v>
      </c>
      <c r="AF14" s="13" t="s">
        <v>64</v>
      </c>
      <c r="AG14" s="15">
        <f t="shared" si="3"/>
        <v>1</v>
      </c>
      <c r="AH14" s="19" t="str">
        <f t="shared" si="4"/>
        <v>Bajo</v>
      </c>
      <c r="AI14" s="19" t="str">
        <f t="shared" si="5"/>
        <v>Público</v>
      </c>
      <c r="AJ14" s="19" t="str">
        <f t="shared" si="6"/>
        <v>I2</v>
      </c>
      <c r="AK14" s="19" t="str">
        <f t="shared" si="7"/>
        <v>D2</v>
      </c>
      <c r="AL14" s="15" t="s">
        <v>54</v>
      </c>
      <c r="AM14" s="15" t="s">
        <v>54</v>
      </c>
      <c r="AN14" s="21"/>
    </row>
    <row r="15" spans="1:40" ht="49.5" customHeight="1" x14ac:dyDescent="0.25">
      <c r="A15" s="21"/>
      <c r="B15" s="12"/>
      <c r="C15" s="13" t="s">
        <v>90</v>
      </c>
      <c r="D15" s="13" t="s">
        <v>91</v>
      </c>
      <c r="E15" s="13" t="s">
        <v>50</v>
      </c>
      <c r="F15" s="14" t="s">
        <v>51</v>
      </c>
      <c r="G15" s="13" t="s">
        <v>52</v>
      </c>
      <c r="H15" s="15" t="s">
        <v>53</v>
      </c>
      <c r="I15" s="13" t="s">
        <v>54</v>
      </c>
      <c r="J15" s="15" t="s">
        <v>67</v>
      </c>
      <c r="K15" s="13" t="s">
        <v>75</v>
      </c>
      <c r="L15" s="16" t="s">
        <v>68</v>
      </c>
      <c r="M15" s="13" t="s">
        <v>57</v>
      </c>
      <c r="N15" s="16" t="s">
        <v>58</v>
      </c>
      <c r="O15" s="15" t="s">
        <v>53</v>
      </c>
      <c r="P15" s="15" t="s">
        <v>54</v>
      </c>
      <c r="Q15" s="17" t="s">
        <v>51</v>
      </c>
      <c r="R15" s="16" t="s">
        <v>59</v>
      </c>
      <c r="S15" s="13" t="s">
        <v>60</v>
      </c>
      <c r="T15" s="15" t="s">
        <v>92</v>
      </c>
      <c r="U15" s="15" t="s">
        <v>62</v>
      </c>
      <c r="V15" s="18">
        <v>45506</v>
      </c>
      <c r="W15" s="16" t="s">
        <v>69</v>
      </c>
      <c r="X15" s="19" t="s">
        <v>63</v>
      </c>
      <c r="Y15" s="15">
        <f t="shared" si="0"/>
        <v>1</v>
      </c>
      <c r="Z15" s="13" t="s">
        <v>64</v>
      </c>
      <c r="AA15" s="19" t="s">
        <v>63</v>
      </c>
      <c r="AB15" s="15">
        <f t="shared" si="1"/>
        <v>1</v>
      </c>
      <c r="AC15" s="13" t="s">
        <v>64</v>
      </c>
      <c r="AD15" s="19" t="s">
        <v>63</v>
      </c>
      <c r="AE15" s="15">
        <f t="shared" si="2"/>
        <v>1</v>
      </c>
      <c r="AF15" s="13" t="s">
        <v>64</v>
      </c>
      <c r="AG15" s="15">
        <f t="shared" si="3"/>
        <v>1</v>
      </c>
      <c r="AH15" s="19" t="str">
        <f t="shared" si="4"/>
        <v>Bajo</v>
      </c>
      <c r="AI15" s="19" t="str">
        <f t="shared" si="5"/>
        <v>Público</v>
      </c>
      <c r="AJ15" s="19" t="str">
        <f t="shared" si="6"/>
        <v>I2</v>
      </c>
      <c r="AK15" s="19" t="str">
        <f t="shared" si="7"/>
        <v>D2</v>
      </c>
      <c r="AL15" s="15" t="s">
        <v>54</v>
      </c>
      <c r="AM15" s="15" t="s">
        <v>54</v>
      </c>
      <c r="AN15" s="21"/>
    </row>
    <row r="16" spans="1:40" ht="49.5" customHeight="1" x14ac:dyDescent="0.25">
      <c r="A16" s="21"/>
      <c r="B16" s="12"/>
      <c r="C16" s="13" t="s">
        <v>93</v>
      </c>
      <c r="D16" s="13" t="s">
        <v>94</v>
      </c>
      <c r="E16" s="13" t="s">
        <v>50</v>
      </c>
      <c r="F16" s="14" t="s">
        <v>51</v>
      </c>
      <c r="G16" s="13" t="s">
        <v>52</v>
      </c>
      <c r="H16" s="15" t="s">
        <v>53</v>
      </c>
      <c r="I16" s="13" t="s">
        <v>54</v>
      </c>
      <c r="J16" s="15" t="s">
        <v>67</v>
      </c>
      <c r="K16" s="13" t="s">
        <v>75</v>
      </c>
      <c r="L16" s="16" t="s">
        <v>68</v>
      </c>
      <c r="M16" s="13" t="s">
        <v>57</v>
      </c>
      <c r="N16" s="16" t="s">
        <v>58</v>
      </c>
      <c r="O16" s="15" t="s">
        <v>53</v>
      </c>
      <c r="P16" s="15" t="s">
        <v>54</v>
      </c>
      <c r="Q16" s="17" t="s">
        <v>51</v>
      </c>
      <c r="R16" s="16" t="s">
        <v>59</v>
      </c>
      <c r="S16" s="13" t="s">
        <v>60</v>
      </c>
      <c r="T16" s="15" t="s">
        <v>69</v>
      </c>
      <c r="U16" s="15" t="s">
        <v>62</v>
      </c>
      <c r="V16" s="18">
        <v>45506</v>
      </c>
      <c r="W16" s="16" t="s">
        <v>69</v>
      </c>
      <c r="X16" s="19" t="s">
        <v>63</v>
      </c>
      <c r="Y16" s="15">
        <f t="shared" si="0"/>
        <v>1</v>
      </c>
      <c r="Z16" s="13" t="s">
        <v>64</v>
      </c>
      <c r="AA16" s="19" t="s">
        <v>63</v>
      </c>
      <c r="AB16" s="15">
        <f t="shared" si="1"/>
        <v>1</v>
      </c>
      <c r="AC16" s="13" t="s">
        <v>64</v>
      </c>
      <c r="AD16" s="19" t="s">
        <v>63</v>
      </c>
      <c r="AE16" s="15">
        <f t="shared" si="2"/>
        <v>1</v>
      </c>
      <c r="AF16" s="13" t="s">
        <v>64</v>
      </c>
      <c r="AG16" s="15">
        <f t="shared" si="3"/>
        <v>1</v>
      </c>
      <c r="AH16" s="19" t="str">
        <f t="shared" si="4"/>
        <v>Bajo</v>
      </c>
      <c r="AI16" s="19" t="str">
        <f t="shared" si="5"/>
        <v>Público</v>
      </c>
      <c r="AJ16" s="19" t="str">
        <f t="shared" si="6"/>
        <v>I2</v>
      </c>
      <c r="AK16" s="19" t="str">
        <f t="shared" si="7"/>
        <v>D2</v>
      </c>
      <c r="AL16" s="15" t="s">
        <v>54</v>
      </c>
      <c r="AM16" s="15" t="s">
        <v>54</v>
      </c>
      <c r="AN16" s="21"/>
    </row>
    <row r="17" spans="1:40" ht="49.5" customHeight="1" x14ac:dyDescent="0.25">
      <c r="A17" s="21"/>
      <c r="B17" s="12"/>
      <c r="C17" s="13" t="s">
        <v>95</v>
      </c>
      <c r="D17" s="13" t="s">
        <v>96</v>
      </c>
      <c r="E17" s="13" t="s">
        <v>50</v>
      </c>
      <c r="F17" s="14" t="s">
        <v>51</v>
      </c>
      <c r="G17" s="13" t="s">
        <v>52</v>
      </c>
      <c r="H17" s="15" t="s">
        <v>53</v>
      </c>
      <c r="I17" s="13" t="s">
        <v>54</v>
      </c>
      <c r="J17" s="15" t="s">
        <v>67</v>
      </c>
      <c r="K17" s="13" t="s">
        <v>75</v>
      </c>
      <c r="L17" s="16" t="s">
        <v>68</v>
      </c>
      <c r="M17" s="13" t="s">
        <v>57</v>
      </c>
      <c r="N17" s="16" t="s">
        <v>58</v>
      </c>
      <c r="O17" s="15" t="s">
        <v>53</v>
      </c>
      <c r="P17" s="15" t="s">
        <v>54</v>
      </c>
      <c r="Q17" s="17" t="s">
        <v>51</v>
      </c>
      <c r="R17" s="16" t="s">
        <v>59</v>
      </c>
      <c r="S17" s="13" t="s">
        <v>60</v>
      </c>
      <c r="T17" s="15" t="s">
        <v>89</v>
      </c>
      <c r="U17" s="15" t="s">
        <v>81</v>
      </c>
      <c r="V17" s="18">
        <v>45506</v>
      </c>
      <c r="W17" s="16" t="s">
        <v>69</v>
      </c>
      <c r="X17" s="19" t="s">
        <v>63</v>
      </c>
      <c r="Y17" s="15">
        <f t="shared" si="0"/>
        <v>1</v>
      </c>
      <c r="Z17" s="13" t="s">
        <v>64</v>
      </c>
      <c r="AA17" s="19" t="s">
        <v>63</v>
      </c>
      <c r="AB17" s="15">
        <f t="shared" si="1"/>
        <v>1</v>
      </c>
      <c r="AC17" s="13" t="s">
        <v>64</v>
      </c>
      <c r="AD17" s="19" t="s">
        <v>63</v>
      </c>
      <c r="AE17" s="15">
        <f t="shared" si="2"/>
        <v>1</v>
      </c>
      <c r="AF17" s="13" t="s">
        <v>64</v>
      </c>
      <c r="AG17" s="15">
        <f t="shared" si="3"/>
        <v>1</v>
      </c>
      <c r="AH17" s="19" t="str">
        <f t="shared" si="4"/>
        <v>Bajo</v>
      </c>
      <c r="AI17" s="19" t="str">
        <f t="shared" si="5"/>
        <v>Público</v>
      </c>
      <c r="AJ17" s="19" t="str">
        <f t="shared" si="6"/>
        <v>I2</v>
      </c>
      <c r="AK17" s="19" t="str">
        <f t="shared" si="7"/>
        <v>D2</v>
      </c>
      <c r="AL17" s="15" t="s">
        <v>54</v>
      </c>
      <c r="AM17" s="15" t="s">
        <v>54</v>
      </c>
      <c r="AN17" s="21"/>
    </row>
    <row r="18" spans="1:40" ht="49.5" customHeight="1" x14ac:dyDescent="0.25">
      <c r="A18" s="21"/>
      <c r="B18" s="12"/>
      <c r="C18" s="13" t="s">
        <v>97</v>
      </c>
      <c r="D18" s="13" t="s">
        <v>98</v>
      </c>
      <c r="E18" s="13" t="s">
        <v>50</v>
      </c>
      <c r="F18" s="14" t="s">
        <v>51</v>
      </c>
      <c r="G18" s="13" t="s">
        <v>52</v>
      </c>
      <c r="H18" s="15" t="s">
        <v>67</v>
      </c>
      <c r="I18" s="13" t="s">
        <v>74</v>
      </c>
      <c r="J18" s="15" t="s">
        <v>67</v>
      </c>
      <c r="K18" s="13" t="s">
        <v>99</v>
      </c>
      <c r="L18" s="16" t="s">
        <v>68</v>
      </c>
      <c r="M18" s="13" t="s">
        <v>57</v>
      </c>
      <c r="N18" s="16" t="s">
        <v>58</v>
      </c>
      <c r="O18" s="15" t="s">
        <v>53</v>
      </c>
      <c r="P18" s="15" t="s">
        <v>54</v>
      </c>
      <c r="Q18" s="17" t="s">
        <v>51</v>
      </c>
      <c r="R18" s="16" t="s">
        <v>59</v>
      </c>
      <c r="S18" s="13" t="s">
        <v>60</v>
      </c>
      <c r="T18" s="15" t="s">
        <v>89</v>
      </c>
      <c r="U18" s="15" t="s">
        <v>81</v>
      </c>
      <c r="V18" s="18">
        <v>45506</v>
      </c>
      <c r="W18" s="16" t="s">
        <v>69</v>
      </c>
      <c r="X18" s="19" t="s">
        <v>63</v>
      </c>
      <c r="Y18" s="15">
        <f t="shared" si="0"/>
        <v>1</v>
      </c>
      <c r="Z18" s="13" t="s">
        <v>64</v>
      </c>
      <c r="AA18" s="19" t="s">
        <v>63</v>
      </c>
      <c r="AB18" s="15">
        <f t="shared" si="1"/>
        <v>1</v>
      </c>
      <c r="AC18" s="13" t="s">
        <v>64</v>
      </c>
      <c r="AD18" s="19" t="s">
        <v>63</v>
      </c>
      <c r="AE18" s="15">
        <f t="shared" si="2"/>
        <v>1</v>
      </c>
      <c r="AF18" s="13" t="s">
        <v>64</v>
      </c>
      <c r="AG18" s="15">
        <f t="shared" si="3"/>
        <v>1</v>
      </c>
      <c r="AH18" s="19" t="str">
        <f t="shared" si="4"/>
        <v>Bajo</v>
      </c>
      <c r="AI18" s="19" t="str">
        <f t="shared" si="5"/>
        <v>Público</v>
      </c>
      <c r="AJ18" s="19" t="str">
        <f t="shared" si="6"/>
        <v>I2</v>
      </c>
      <c r="AK18" s="19" t="str">
        <f t="shared" si="7"/>
        <v>D2</v>
      </c>
      <c r="AL18" s="15" t="s">
        <v>54</v>
      </c>
      <c r="AM18" s="15" t="s">
        <v>54</v>
      </c>
      <c r="AN18" s="21"/>
    </row>
    <row r="19" spans="1:40" ht="49.5" customHeight="1" x14ac:dyDescent="0.25">
      <c r="A19" s="21"/>
      <c r="B19" s="12"/>
      <c r="C19" s="13" t="s">
        <v>100</v>
      </c>
      <c r="D19" s="13" t="s">
        <v>101</v>
      </c>
      <c r="E19" s="13" t="s">
        <v>50</v>
      </c>
      <c r="F19" s="14" t="s">
        <v>51</v>
      </c>
      <c r="G19" s="13" t="s">
        <v>52</v>
      </c>
      <c r="H19" s="15" t="s">
        <v>53</v>
      </c>
      <c r="I19" s="13" t="s">
        <v>54</v>
      </c>
      <c r="J19" s="15" t="s">
        <v>67</v>
      </c>
      <c r="K19" s="13" t="s">
        <v>75</v>
      </c>
      <c r="L19" s="16" t="s">
        <v>68</v>
      </c>
      <c r="M19" s="13" t="s">
        <v>57</v>
      </c>
      <c r="N19" s="16" t="s">
        <v>58</v>
      </c>
      <c r="O19" s="15" t="s">
        <v>53</v>
      </c>
      <c r="P19" s="15" t="s">
        <v>54</v>
      </c>
      <c r="Q19" s="17" t="s">
        <v>51</v>
      </c>
      <c r="R19" s="16" t="s">
        <v>59</v>
      </c>
      <c r="S19" s="13" t="s">
        <v>60</v>
      </c>
      <c r="T19" s="15" t="s">
        <v>89</v>
      </c>
      <c r="U19" s="15" t="s">
        <v>62</v>
      </c>
      <c r="V19" s="18">
        <v>45506</v>
      </c>
      <c r="W19" s="16" t="s">
        <v>69</v>
      </c>
      <c r="X19" s="19" t="s">
        <v>63</v>
      </c>
      <c r="Y19" s="15">
        <f t="shared" si="0"/>
        <v>1</v>
      </c>
      <c r="Z19" s="13" t="s">
        <v>64</v>
      </c>
      <c r="AA19" s="19" t="s">
        <v>63</v>
      </c>
      <c r="AB19" s="15">
        <f t="shared" si="1"/>
        <v>1</v>
      </c>
      <c r="AC19" s="13" t="s">
        <v>64</v>
      </c>
      <c r="AD19" s="19" t="s">
        <v>63</v>
      </c>
      <c r="AE19" s="15">
        <f t="shared" si="2"/>
        <v>1</v>
      </c>
      <c r="AF19" s="13" t="s">
        <v>64</v>
      </c>
      <c r="AG19" s="15">
        <f t="shared" si="3"/>
        <v>1</v>
      </c>
      <c r="AH19" s="19" t="str">
        <f t="shared" si="4"/>
        <v>Bajo</v>
      </c>
      <c r="AI19" s="19" t="str">
        <f t="shared" si="5"/>
        <v>Público</v>
      </c>
      <c r="AJ19" s="19" t="str">
        <f t="shared" si="6"/>
        <v>I2</v>
      </c>
      <c r="AK19" s="19" t="str">
        <f t="shared" si="7"/>
        <v>D2</v>
      </c>
      <c r="AL19" s="15" t="s">
        <v>54</v>
      </c>
      <c r="AM19" s="15" t="s">
        <v>54</v>
      </c>
      <c r="AN19" s="21"/>
    </row>
    <row r="20" spans="1:40" ht="49.5" customHeight="1" x14ac:dyDescent="0.25">
      <c r="A20" s="21"/>
      <c r="B20" s="12"/>
      <c r="C20" s="13" t="s">
        <v>102</v>
      </c>
      <c r="D20" s="13" t="s">
        <v>103</v>
      </c>
      <c r="E20" s="13" t="s">
        <v>50</v>
      </c>
      <c r="F20" s="14" t="s">
        <v>51</v>
      </c>
      <c r="G20" s="13" t="s">
        <v>52</v>
      </c>
      <c r="H20" s="15" t="s">
        <v>53</v>
      </c>
      <c r="I20" s="13" t="s">
        <v>54</v>
      </c>
      <c r="J20" s="15" t="s">
        <v>67</v>
      </c>
      <c r="K20" s="13" t="s">
        <v>75</v>
      </c>
      <c r="L20" s="16" t="s">
        <v>68</v>
      </c>
      <c r="M20" s="13" t="s">
        <v>57</v>
      </c>
      <c r="N20" s="16" t="s">
        <v>58</v>
      </c>
      <c r="O20" s="15" t="s">
        <v>53</v>
      </c>
      <c r="P20" s="15" t="s">
        <v>54</v>
      </c>
      <c r="Q20" s="17" t="s">
        <v>51</v>
      </c>
      <c r="R20" s="16" t="s">
        <v>59</v>
      </c>
      <c r="S20" s="13" t="s">
        <v>60</v>
      </c>
      <c r="T20" s="15" t="s">
        <v>69</v>
      </c>
      <c r="U20" s="15" t="s">
        <v>62</v>
      </c>
      <c r="V20" s="18">
        <v>45506</v>
      </c>
      <c r="W20" s="16" t="s">
        <v>69</v>
      </c>
      <c r="X20" s="19" t="s">
        <v>63</v>
      </c>
      <c r="Y20" s="15">
        <f t="shared" si="0"/>
        <v>1</v>
      </c>
      <c r="Z20" s="13" t="s">
        <v>64</v>
      </c>
      <c r="AA20" s="19" t="s">
        <v>63</v>
      </c>
      <c r="AB20" s="15">
        <f t="shared" si="1"/>
        <v>1</v>
      </c>
      <c r="AC20" s="13" t="s">
        <v>64</v>
      </c>
      <c r="AD20" s="19" t="s">
        <v>63</v>
      </c>
      <c r="AE20" s="15">
        <f t="shared" si="2"/>
        <v>1</v>
      </c>
      <c r="AF20" s="13" t="s">
        <v>64</v>
      </c>
      <c r="AG20" s="15">
        <f t="shared" si="3"/>
        <v>1</v>
      </c>
      <c r="AH20" s="19" t="str">
        <f t="shared" si="4"/>
        <v>Bajo</v>
      </c>
      <c r="AI20" s="19" t="str">
        <f t="shared" si="5"/>
        <v>Público</v>
      </c>
      <c r="AJ20" s="19" t="str">
        <f t="shared" si="6"/>
        <v>I2</v>
      </c>
      <c r="AK20" s="19" t="str">
        <f t="shared" si="7"/>
        <v>D2</v>
      </c>
      <c r="AL20" s="15" t="s">
        <v>54</v>
      </c>
      <c r="AM20" s="15" t="s">
        <v>54</v>
      </c>
      <c r="AN20" s="21"/>
    </row>
    <row r="21" spans="1:40" ht="49.5" customHeight="1" x14ac:dyDescent="0.25">
      <c r="A21" s="21"/>
      <c r="B21" s="12"/>
      <c r="C21" s="13" t="s">
        <v>104</v>
      </c>
      <c r="D21" s="13" t="s">
        <v>105</v>
      </c>
      <c r="E21" s="13" t="s">
        <v>50</v>
      </c>
      <c r="F21" s="14" t="s">
        <v>51</v>
      </c>
      <c r="G21" s="13" t="s">
        <v>52</v>
      </c>
      <c r="H21" s="15" t="s">
        <v>53</v>
      </c>
      <c r="I21" s="13" t="s">
        <v>54</v>
      </c>
      <c r="J21" s="15" t="s">
        <v>67</v>
      </c>
      <c r="K21" s="13" t="s">
        <v>106</v>
      </c>
      <c r="L21" s="16" t="s">
        <v>68</v>
      </c>
      <c r="M21" s="13" t="s">
        <v>57</v>
      </c>
      <c r="N21" s="16" t="s">
        <v>58</v>
      </c>
      <c r="O21" s="15" t="s">
        <v>53</v>
      </c>
      <c r="P21" s="15" t="s">
        <v>54</v>
      </c>
      <c r="Q21" s="17" t="s">
        <v>51</v>
      </c>
      <c r="R21" s="16" t="s">
        <v>59</v>
      </c>
      <c r="S21" s="13" t="s">
        <v>60</v>
      </c>
      <c r="T21" s="15" t="s">
        <v>89</v>
      </c>
      <c r="U21" s="15" t="s">
        <v>81</v>
      </c>
      <c r="V21" s="18">
        <v>45506</v>
      </c>
      <c r="W21" s="16" t="s">
        <v>69</v>
      </c>
      <c r="X21" s="19" t="s">
        <v>63</v>
      </c>
      <c r="Y21" s="15">
        <f t="shared" si="0"/>
        <v>1</v>
      </c>
      <c r="Z21" s="13" t="s">
        <v>64</v>
      </c>
      <c r="AA21" s="19" t="s">
        <v>63</v>
      </c>
      <c r="AB21" s="15">
        <f t="shared" si="1"/>
        <v>1</v>
      </c>
      <c r="AC21" s="13" t="s">
        <v>64</v>
      </c>
      <c r="AD21" s="19" t="s">
        <v>63</v>
      </c>
      <c r="AE21" s="15">
        <f t="shared" si="2"/>
        <v>1</v>
      </c>
      <c r="AF21" s="13" t="s">
        <v>64</v>
      </c>
      <c r="AG21" s="15">
        <f t="shared" si="3"/>
        <v>1</v>
      </c>
      <c r="AH21" s="19" t="str">
        <f t="shared" si="4"/>
        <v>Bajo</v>
      </c>
      <c r="AI21" s="19" t="str">
        <f t="shared" si="5"/>
        <v>Público</v>
      </c>
      <c r="AJ21" s="19" t="str">
        <f t="shared" si="6"/>
        <v>I2</v>
      </c>
      <c r="AK21" s="19" t="str">
        <f t="shared" si="7"/>
        <v>D2</v>
      </c>
      <c r="AL21" s="15" t="s">
        <v>54</v>
      </c>
      <c r="AM21" s="15" t="s">
        <v>54</v>
      </c>
      <c r="AN21" s="21"/>
    </row>
    <row r="22" spans="1:40" ht="49.5" customHeight="1" x14ac:dyDescent="0.25">
      <c r="A22" s="21"/>
      <c r="B22" s="12"/>
      <c r="C22" s="13" t="s">
        <v>107</v>
      </c>
      <c r="D22" s="13" t="s">
        <v>108</v>
      </c>
      <c r="E22" s="13" t="s">
        <v>50</v>
      </c>
      <c r="F22" s="14" t="s">
        <v>51</v>
      </c>
      <c r="G22" s="13" t="s">
        <v>52</v>
      </c>
      <c r="H22" s="15" t="s">
        <v>53</v>
      </c>
      <c r="I22" s="13" t="s">
        <v>54</v>
      </c>
      <c r="J22" s="15" t="s">
        <v>67</v>
      </c>
      <c r="K22" s="13" t="s">
        <v>109</v>
      </c>
      <c r="L22" s="16" t="s">
        <v>68</v>
      </c>
      <c r="M22" s="13" t="s">
        <v>57</v>
      </c>
      <c r="N22" s="16" t="s">
        <v>58</v>
      </c>
      <c r="O22" s="15" t="s">
        <v>53</v>
      </c>
      <c r="P22" s="15" t="s">
        <v>54</v>
      </c>
      <c r="Q22" s="17" t="s">
        <v>51</v>
      </c>
      <c r="R22" s="16" t="s">
        <v>59</v>
      </c>
      <c r="S22" s="13" t="s">
        <v>60</v>
      </c>
      <c r="T22" s="15" t="s">
        <v>69</v>
      </c>
      <c r="U22" s="15" t="s">
        <v>62</v>
      </c>
      <c r="V22" s="18">
        <v>45506</v>
      </c>
      <c r="W22" s="16" t="s">
        <v>69</v>
      </c>
      <c r="X22" s="19" t="s">
        <v>63</v>
      </c>
      <c r="Y22" s="15">
        <f t="shared" si="0"/>
        <v>1</v>
      </c>
      <c r="Z22" s="13" t="s">
        <v>64</v>
      </c>
      <c r="AA22" s="19" t="s">
        <v>70</v>
      </c>
      <c r="AB22" s="15">
        <f t="shared" si="1"/>
        <v>2</v>
      </c>
      <c r="AC22" s="13" t="s">
        <v>71</v>
      </c>
      <c r="AD22" s="19" t="s">
        <v>63</v>
      </c>
      <c r="AE22" s="15">
        <f t="shared" si="2"/>
        <v>1</v>
      </c>
      <c r="AF22" s="13" t="s">
        <v>64</v>
      </c>
      <c r="AG22" s="15">
        <f t="shared" si="3"/>
        <v>2</v>
      </c>
      <c r="AH22" s="19" t="str">
        <f t="shared" si="4"/>
        <v>Medio</v>
      </c>
      <c r="AI22" s="19" t="str">
        <f t="shared" si="5"/>
        <v>Público</v>
      </c>
      <c r="AJ22" s="19" t="str">
        <f t="shared" si="6"/>
        <v>I1</v>
      </c>
      <c r="AK22" s="19" t="str">
        <f t="shared" si="7"/>
        <v>D2</v>
      </c>
      <c r="AL22" s="15" t="s">
        <v>54</v>
      </c>
      <c r="AM22" s="15" t="s">
        <v>54</v>
      </c>
      <c r="AN22" s="21"/>
    </row>
    <row r="23" spans="1:40" ht="49.5" customHeight="1" x14ac:dyDescent="0.25">
      <c r="A23" s="21"/>
      <c r="B23" s="12"/>
      <c r="C23" s="13" t="s">
        <v>110</v>
      </c>
      <c r="D23" s="13" t="s">
        <v>111</v>
      </c>
      <c r="E23" s="13" t="s">
        <v>50</v>
      </c>
      <c r="F23" s="14" t="s">
        <v>51</v>
      </c>
      <c r="G23" s="13" t="s">
        <v>52</v>
      </c>
      <c r="H23" s="15" t="s">
        <v>53</v>
      </c>
      <c r="I23" s="13" t="s">
        <v>54</v>
      </c>
      <c r="J23" s="15" t="s">
        <v>67</v>
      </c>
      <c r="K23" s="13" t="s">
        <v>112</v>
      </c>
      <c r="L23" s="16" t="s">
        <v>68</v>
      </c>
      <c r="M23" s="13" t="s">
        <v>57</v>
      </c>
      <c r="N23" s="16" t="s">
        <v>58</v>
      </c>
      <c r="O23" s="15" t="s">
        <v>53</v>
      </c>
      <c r="P23" s="15" t="s">
        <v>54</v>
      </c>
      <c r="Q23" s="17" t="s">
        <v>51</v>
      </c>
      <c r="R23" s="16" t="s">
        <v>59</v>
      </c>
      <c r="S23" s="13" t="s">
        <v>60</v>
      </c>
      <c r="T23" s="15" t="s">
        <v>89</v>
      </c>
      <c r="U23" s="15" t="s">
        <v>81</v>
      </c>
      <c r="V23" s="18">
        <v>45506</v>
      </c>
      <c r="W23" s="16" t="s">
        <v>69</v>
      </c>
      <c r="X23" s="19" t="s">
        <v>63</v>
      </c>
      <c r="Y23" s="15">
        <f t="shared" si="0"/>
        <v>1</v>
      </c>
      <c r="Z23" s="13" t="s">
        <v>64</v>
      </c>
      <c r="AA23" s="19" t="s">
        <v>63</v>
      </c>
      <c r="AB23" s="15">
        <f t="shared" si="1"/>
        <v>1</v>
      </c>
      <c r="AC23" s="13" t="s">
        <v>64</v>
      </c>
      <c r="AD23" s="19" t="s">
        <v>63</v>
      </c>
      <c r="AE23" s="15">
        <f t="shared" si="2"/>
        <v>1</v>
      </c>
      <c r="AF23" s="13" t="s">
        <v>64</v>
      </c>
      <c r="AG23" s="15">
        <f t="shared" si="3"/>
        <v>1</v>
      </c>
      <c r="AH23" s="19" t="str">
        <f t="shared" si="4"/>
        <v>Bajo</v>
      </c>
      <c r="AI23" s="19" t="str">
        <f t="shared" si="5"/>
        <v>Público</v>
      </c>
      <c r="AJ23" s="19" t="str">
        <f t="shared" si="6"/>
        <v>I2</v>
      </c>
      <c r="AK23" s="19" t="str">
        <f t="shared" si="7"/>
        <v>D2</v>
      </c>
      <c r="AL23" s="15" t="s">
        <v>54</v>
      </c>
      <c r="AM23" s="15" t="s">
        <v>54</v>
      </c>
      <c r="AN23" s="21"/>
    </row>
    <row r="24" spans="1:40" ht="49.5" customHeight="1" x14ac:dyDescent="0.25">
      <c r="A24" s="21"/>
      <c r="B24" s="12"/>
      <c r="C24" s="13" t="s">
        <v>113</v>
      </c>
      <c r="D24" s="13" t="s">
        <v>114</v>
      </c>
      <c r="E24" s="13" t="s">
        <v>50</v>
      </c>
      <c r="F24" s="14" t="s">
        <v>51</v>
      </c>
      <c r="G24" s="13" t="s">
        <v>52</v>
      </c>
      <c r="H24" s="15" t="s">
        <v>53</v>
      </c>
      <c r="I24" s="13" t="s">
        <v>54</v>
      </c>
      <c r="J24" s="15" t="s">
        <v>67</v>
      </c>
      <c r="K24" s="13" t="s">
        <v>109</v>
      </c>
      <c r="L24" s="16" t="s">
        <v>68</v>
      </c>
      <c r="M24" s="13" t="s">
        <v>57</v>
      </c>
      <c r="N24" s="16" t="s">
        <v>58</v>
      </c>
      <c r="O24" s="15" t="s">
        <v>53</v>
      </c>
      <c r="P24" s="15" t="s">
        <v>54</v>
      </c>
      <c r="Q24" s="17" t="s">
        <v>51</v>
      </c>
      <c r="R24" s="16" t="s">
        <v>59</v>
      </c>
      <c r="S24" s="13" t="s">
        <v>60</v>
      </c>
      <c r="T24" s="15" t="s">
        <v>69</v>
      </c>
      <c r="U24" s="15" t="s">
        <v>62</v>
      </c>
      <c r="V24" s="18">
        <v>45506</v>
      </c>
      <c r="W24" s="16" t="s">
        <v>69</v>
      </c>
      <c r="X24" s="19" t="s">
        <v>63</v>
      </c>
      <c r="Y24" s="15">
        <f t="shared" si="0"/>
        <v>1</v>
      </c>
      <c r="Z24" s="13" t="s">
        <v>64</v>
      </c>
      <c r="AA24" s="19" t="s">
        <v>63</v>
      </c>
      <c r="AB24" s="15">
        <f t="shared" si="1"/>
        <v>1</v>
      </c>
      <c r="AC24" s="13" t="s">
        <v>64</v>
      </c>
      <c r="AD24" s="19" t="s">
        <v>63</v>
      </c>
      <c r="AE24" s="15">
        <f t="shared" si="2"/>
        <v>1</v>
      </c>
      <c r="AF24" s="13" t="s">
        <v>64</v>
      </c>
      <c r="AG24" s="15">
        <f t="shared" si="3"/>
        <v>1</v>
      </c>
      <c r="AH24" s="19" t="str">
        <f t="shared" si="4"/>
        <v>Bajo</v>
      </c>
      <c r="AI24" s="19" t="str">
        <f t="shared" si="5"/>
        <v>Público</v>
      </c>
      <c r="AJ24" s="19" t="str">
        <f t="shared" si="6"/>
        <v>I2</v>
      </c>
      <c r="AK24" s="19" t="str">
        <f t="shared" si="7"/>
        <v>D2</v>
      </c>
      <c r="AL24" s="15" t="s">
        <v>54</v>
      </c>
      <c r="AM24" s="15" t="s">
        <v>54</v>
      </c>
      <c r="AN24" s="21"/>
    </row>
    <row r="25" spans="1:40" ht="49.5" customHeight="1" x14ac:dyDescent="0.25">
      <c r="A25" s="21"/>
      <c r="B25" s="12"/>
      <c r="C25" s="13" t="s">
        <v>117</v>
      </c>
      <c r="D25" s="13" t="s">
        <v>118</v>
      </c>
      <c r="E25" s="13" t="s">
        <v>50</v>
      </c>
      <c r="F25" s="14" t="s">
        <v>51</v>
      </c>
      <c r="G25" s="13" t="s">
        <v>119</v>
      </c>
      <c r="H25" s="15" t="s">
        <v>53</v>
      </c>
      <c r="I25" s="13" t="s">
        <v>54</v>
      </c>
      <c r="J25" s="15" t="s">
        <v>67</v>
      </c>
      <c r="K25" s="13" t="s">
        <v>120</v>
      </c>
      <c r="L25" s="16" t="s">
        <v>68</v>
      </c>
      <c r="M25" s="16" t="s">
        <v>121</v>
      </c>
      <c r="N25" s="16" t="s">
        <v>58</v>
      </c>
      <c r="O25" s="15" t="s">
        <v>53</v>
      </c>
      <c r="P25" s="15" t="s">
        <v>54</v>
      </c>
      <c r="Q25" s="17" t="s">
        <v>51</v>
      </c>
      <c r="R25" s="16" t="s">
        <v>59</v>
      </c>
      <c r="S25" s="13" t="s">
        <v>54</v>
      </c>
      <c r="T25" s="15" t="s">
        <v>54</v>
      </c>
      <c r="U25" s="15" t="s">
        <v>54</v>
      </c>
      <c r="V25" s="18">
        <v>45506</v>
      </c>
      <c r="W25" s="16" t="s">
        <v>69</v>
      </c>
      <c r="X25" s="19" t="s">
        <v>63</v>
      </c>
      <c r="Y25" s="15">
        <f t="shared" si="0"/>
        <v>1</v>
      </c>
      <c r="Z25" s="13" t="s">
        <v>64</v>
      </c>
      <c r="AA25" s="19" t="s">
        <v>70</v>
      </c>
      <c r="AB25" s="15">
        <f t="shared" si="1"/>
        <v>2</v>
      </c>
      <c r="AC25" s="13" t="s">
        <v>116</v>
      </c>
      <c r="AD25" s="19" t="s">
        <v>63</v>
      </c>
      <c r="AE25" s="15">
        <f t="shared" si="2"/>
        <v>1</v>
      </c>
      <c r="AF25" s="13" t="s">
        <v>64</v>
      </c>
      <c r="AG25" s="15">
        <f t="shared" si="3"/>
        <v>2</v>
      </c>
      <c r="AH25" s="19" t="str">
        <f t="shared" si="4"/>
        <v>Medio</v>
      </c>
      <c r="AI25" s="19" t="str">
        <f t="shared" si="5"/>
        <v>Público</v>
      </c>
      <c r="AJ25" s="19" t="str">
        <f t="shared" si="6"/>
        <v>I1</v>
      </c>
      <c r="AK25" s="19" t="str">
        <f t="shared" si="7"/>
        <v>D2</v>
      </c>
      <c r="AL25" s="15" t="s">
        <v>54</v>
      </c>
      <c r="AM25" s="15" t="s">
        <v>54</v>
      </c>
      <c r="AN25" s="21"/>
    </row>
    <row r="26" spans="1:40" ht="49.5" customHeight="1" x14ac:dyDescent="0.25">
      <c r="A26" s="21"/>
      <c r="B26" s="12"/>
      <c r="C26" s="13" t="s">
        <v>122</v>
      </c>
      <c r="D26" s="13" t="s">
        <v>123</v>
      </c>
      <c r="E26" s="13" t="s">
        <v>50</v>
      </c>
      <c r="F26" s="14" t="s">
        <v>51</v>
      </c>
      <c r="G26" s="13" t="s">
        <v>119</v>
      </c>
      <c r="H26" s="15" t="s">
        <v>53</v>
      </c>
      <c r="I26" s="13" t="s">
        <v>54</v>
      </c>
      <c r="J26" s="15" t="s">
        <v>67</v>
      </c>
      <c r="K26" s="13" t="s">
        <v>124</v>
      </c>
      <c r="L26" s="16" t="s">
        <v>68</v>
      </c>
      <c r="M26" s="16" t="s">
        <v>125</v>
      </c>
      <c r="N26" s="16" t="s">
        <v>58</v>
      </c>
      <c r="O26" s="15" t="s">
        <v>53</v>
      </c>
      <c r="P26" s="15" t="s">
        <v>54</v>
      </c>
      <c r="Q26" s="17" t="s">
        <v>51</v>
      </c>
      <c r="R26" s="16" t="s">
        <v>59</v>
      </c>
      <c r="S26" s="13" t="s">
        <v>54</v>
      </c>
      <c r="T26" s="15" t="s">
        <v>54</v>
      </c>
      <c r="U26" s="15" t="s">
        <v>54</v>
      </c>
      <c r="V26" s="18">
        <v>45506</v>
      </c>
      <c r="W26" s="16" t="s">
        <v>69</v>
      </c>
      <c r="X26" s="19" t="s">
        <v>63</v>
      </c>
      <c r="Y26" s="15">
        <f t="shared" si="0"/>
        <v>1</v>
      </c>
      <c r="Z26" s="13" t="s">
        <v>64</v>
      </c>
      <c r="AA26" s="19" t="s">
        <v>70</v>
      </c>
      <c r="AB26" s="15">
        <f t="shared" si="1"/>
        <v>2</v>
      </c>
      <c r="AC26" s="13" t="s">
        <v>116</v>
      </c>
      <c r="AD26" s="19" t="s">
        <v>63</v>
      </c>
      <c r="AE26" s="15">
        <f t="shared" si="2"/>
        <v>1</v>
      </c>
      <c r="AF26" s="13" t="s">
        <v>64</v>
      </c>
      <c r="AG26" s="15">
        <f t="shared" si="3"/>
        <v>2</v>
      </c>
      <c r="AH26" s="19" t="str">
        <f t="shared" si="4"/>
        <v>Medio</v>
      </c>
      <c r="AI26" s="19" t="str">
        <f t="shared" si="5"/>
        <v>Público</v>
      </c>
      <c r="AJ26" s="19" t="str">
        <f t="shared" si="6"/>
        <v>I1</v>
      </c>
      <c r="AK26" s="19" t="str">
        <f t="shared" si="7"/>
        <v>D2</v>
      </c>
      <c r="AL26" s="15" t="s">
        <v>54</v>
      </c>
      <c r="AM26" s="15" t="s">
        <v>54</v>
      </c>
      <c r="AN26" s="21"/>
    </row>
    <row r="27" spans="1:40" ht="49.5" customHeight="1" x14ac:dyDescent="0.25">
      <c r="A27" s="21"/>
      <c r="B27" s="12"/>
      <c r="C27" s="13" t="s">
        <v>126</v>
      </c>
      <c r="D27" s="13" t="s">
        <v>127</v>
      </c>
      <c r="E27" s="13" t="s">
        <v>50</v>
      </c>
      <c r="F27" s="14" t="s">
        <v>51</v>
      </c>
      <c r="G27" s="13" t="s">
        <v>52</v>
      </c>
      <c r="H27" s="15" t="s">
        <v>53</v>
      </c>
      <c r="I27" s="13" t="s">
        <v>54</v>
      </c>
      <c r="J27" s="15" t="s">
        <v>67</v>
      </c>
      <c r="K27" s="13" t="s">
        <v>128</v>
      </c>
      <c r="L27" s="16" t="s">
        <v>68</v>
      </c>
      <c r="M27" s="13" t="s">
        <v>57</v>
      </c>
      <c r="N27" s="16" t="s">
        <v>58</v>
      </c>
      <c r="O27" s="15" t="s">
        <v>53</v>
      </c>
      <c r="P27" s="15" t="s">
        <v>54</v>
      </c>
      <c r="Q27" s="17" t="s">
        <v>51</v>
      </c>
      <c r="R27" s="16" t="s">
        <v>59</v>
      </c>
      <c r="S27" s="13" t="s">
        <v>60</v>
      </c>
      <c r="T27" s="15" t="s">
        <v>129</v>
      </c>
      <c r="U27" s="15" t="s">
        <v>62</v>
      </c>
      <c r="V27" s="18">
        <v>45506</v>
      </c>
      <c r="W27" s="16" t="s">
        <v>69</v>
      </c>
      <c r="X27" s="19" t="s">
        <v>63</v>
      </c>
      <c r="Y27" s="15">
        <f t="shared" si="0"/>
        <v>1</v>
      </c>
      <c r="Z27" s="13" t="s">
        <v>64</v>
      </c>
      <c r="AA27" s="19" t="s">
        <v>63</v>
      </c>
      <c r="AB27" s="15">
        <f t="shared" si="1"/>
        <v>1</v>
      </c>
      <c r="AC27" s="13" t="s">
        <v>64</v>
      </c>
      <c r="AD27" s="19" t="s">
        <v>63</v>
      </c>
      <c r="AE27" s="15">
        <f t="shared" si="2"/>
        <v>1</v>
      </c>
      <c r="AF27" s="13" t="s">
        <v>64</v>
      </c>
      <c r="AG27" s="15">
        <f t="shared" si="3"/>
        <v>1</v>
      </c>
      <c r="AH27" s="19" t="str">
        <f t="shared" si="4"/>
        <v>Bajo</v>
      </c>
      <c r="AI27" s="19" t="str">
        <f t="shared" si="5"/>
        <v>Público</v>
      </c>
      <c r="AJ27" s="19" t="str">
        <f t="shared" si="6"/>
        <v>I2</v>
      </c>
      <c r="AK27" s="19" t="str">
        <f t="shared" si="7"/>
        <v>D2</v>
      </c>
      <c r="AL27" s="15" t="s">
        <v>54</v>
      </c>
      <c r="AM27" s="15" t="s">
        <v>54</v>
      </c>
      <c r="AN27" s="21"/>
    </row>
    <row r="28" spans="1:40" ht="63.75" x14ac:dyDescent="0.25">
      <c r="B28" s="58"/>
      <c r="C28" s="13" t="s">
        <v>305</v>
      </c>
      <c r="D28" s="13" t="s">
        <v>306</v>
      </c>
      <c r="E28" s="13" t="s">
        <v>50</v>
      </c>
      <c r="F28" s="13" t="s">
        <v>181</v>
      </c>
      <c r="G28" s="13" t="s">
        <v>52</v>
      </c>
      <c r="H28" s="15" t="s">
        <v>67</v>
      </c>
      <c r="I28" s="13" t="s">
        <v>298</v>
      </c>
      <c r="J28" s="15" t="s">
        <v>53</v>
      </c>
      <c r="K28" s="13" t="s">
        <v>54</v>
      </c>
      <c r="L28" s="16" t="s">
        <v>299</v>
      </c>
      <c r="M28" s="13" t="s">
        <v>300</v>
      </c>
      <c r="N28" s="16" t="s">
        <v>301</v>
      </c>
      <c r="O28" s="15" t="s">
        <v>53</v>
      </c>
      <c r="P28" s="15" t="s">
        <v>54</v>
      </c>
      <c r="Q28" s="16" t="s">
        <v>307</v>
      </c>
      <c r="R28" s="16" t="s">
        <v>59</v>
      </c>
      <c r="S28" s="13" t="s">
        <v>302</v>
      </c>
      <c r="T28" s="15" t="s">
        <v>89</v>
      </c>
      <c r="U28" s="15" t="s">
        <v>62</v>
      </c>
      <c r="V28" s="18">
        <v>45520</v>
      </c>
      <c r="W28" s="16" t="s">
        <v>69</v>
      </c>
      <c r="X28" s="19" t="s">
        <v>63</v>
      </c>
      <c r="Y28" s="15">
        <v>1</v>
      </c>
      <c r="Z28" s="13" t="s">
        <v>303</v>
      </c>
      <c r="AA28" s="19" t="s">
        <v>132</v>
      </c>
      <c r="AB28" s="15">
        <v>3</v>
      </c>
      <c r="AC28" s="13" t="s">
        <v>304</v>
      </c>
      <c r="AD28" s="19" t="s">
        <v>63</v>
      </c>
      <c r="AE28" s="15">
        <v>2</v>
      </c>
      <c r="AF28" s="13" t="s">
        <v>64</v>
      </c>
      <c r="AG28" s="15">
        <v>3</v>
      </c>
      <c r="AH28" s="19" t="str">
        <f t="shared" si="4"/>
        <v>Alto</v>
      </c>
      <c r="AI28" s="19" t="str">
        <f t="shared" ref="AI28:AI38" si="8">IFERROR(VLOOKUP(X28,VALORACIÓN_NOM_NUM,3,0),"Pendiente")</f>
        <v>Público</v>
      </c>
      <c r="AJ28" s="19" t="str">
        <f t="shared" ref="AJ28:AJ38" si="9">IFERROR(VLOOKUP(AA28,VALORACIÓN_NOM_NUM,4,0),"Pendiente")</f>
        <v>I1</v>
      </c>
      <c r="AK28" s="19" t="str">
        <f t="shared" ref="AK28:AK38" si="10">IFERROR(VLOOKUP(AD28,VALORACIÓN_NOM_NUM,5,0),"Pendiente")</f>
        <v>D2</v>
      </c>
      <c r="AL28" s="15" t="s">
        <v>54</v>
      </c>
      <c r="AM28" s="15" t="s">
        <v>54</v>
      </c>
    </row>
    <row r="29" spans="1:40" ht="51" x14ac:dyDescent="0.25">
      <c r="C29" s="13" t="s">
        <v>308</v>
      </c>
      <c r="D29" s="13" t="s">
        <v>309</v>
      </c>
      <c r="E29" s="13" t="s">
        <v>50</v>
      </c>
      <c r="F29" s="14" t="s">
        <v>168</v>
      </c>
      <c r="G29" s="13" t="s">
        <v>52</v>
      </c>
      <c r="H29" s="15" t="s">
        <v>67</v>
      </c>
      <c r="I29" s="13" t="s">
        <v>310</v>
      </c>
      <c r="J29" s="15" t="s">
        <v>67</v>
      </c>
      <c r="K29" s="13" t="s">
        <v>311</v>
      </c>
      <c r="L29" s="16" t="s">
        <v>300</v>
      </c>
      <c r="M29" s="13" t="s">
        <v>300</v>
      </c>
      <c r="N29" s="16" t="s">
        <v>300</v>
      </c>
      <c r="O29" s="15" t="s">
        <v>53</v>
      </c>
      <c r="P29" s="15" t="s">
        <v>54</v>
      </c>
      <c r="Q29" s="17" t="s">
        <v>307</v>
      </c>
      <c r="R29" s="16" t="s">
        <v>59</v>
      </c>
      <c r="S29" s="13" t="s">
        <v>312</v>
      </c>
      <c r="T29" s="15" t="s">
        <v>148</v>
      </c>
      <c r="U29" s="15" t="s">
        <v>148</v>
      </c>
      <c r="V29" s="18">
        <v>45520</v>
      </c>
      <c r="W29" s="16" t="s">
        <v>69</v>
      </c>
      <c r="X29" s="19" t="s">
        <v>63</v>
      </c>
      <c r="Y29" s="15">
        <v>1</v>
      </c>
      <c r="Z29" s="13" t="s">
        <v>313</v>
      </c>
      <c r="AA29" s="19" t="s">
        <v>63</v>
      </c>
      <c r="AB29" s="15">
        <v>1</v>
      </c>
      <c r="AC29" s="13" t="s">
        <v>313</v>
      </c>
      <c r="AD29" s="19" t="s">
        <v>63</v>
      </c>
      <c r="AE29" s="15">
        <v>1</v>
      </c>
      <c r="AF29" s="13" t="s">
        <v>313</v>
      </c>
      <c r="AG29" s="15">
        <v>1</v>
      </c>
      <c r="AH29" s="19" t="str">
        <f t="shared" si="4"/>
        <v>Bajo</v>
      </c>
      <c r="AI29" s="19" t="str">
        <f t="shared" si="8"/>
        <v>Público</v>
      </c>
      <c r="AJ29" s="19" t="str">
        <f t="shared" si="9"/>
        <v>I2</v>
      </c>
      <c r="AK29" s="19" t="str">
        <f t="shared" si="10"/>
        <v>D2</v>
      </c>
      <c r="AL29" s="15" t="s">
        <v>54</v>
      </c>
      <c r="AM29" s="15" t="s">
        <v>54</v>
      </c>
    </row>
    <row r="30" spans="1:40" ht="51" x14ac:dyDescent="0.25">
      <c r="C30" s="13" t="s">
        <v>314</v>
      </c>
      <c r="D30" s="13" t="s">
        <v>315</v>
      </c>
      <c r="E30" s="13" t="s">
        <v>50</v>
      </c>
      <c r="F30" s="14" t="s">
        <v>168</v>
      </c>
      <c r="G30" s="13" t="s">
        <v>52</v>
      </c>
      <c r="H30" s="15" t="s">
        <v>67</v>
      </c>
      <c r="I30" s="13" t="s">
        <v>310</v>
      </c>
      <c r="J30" s="15" t="s">
        <v>67</v>
      </c>
      <c r="K30" s="13" t="s">
        <v>316</v>
      </c>
      <c r="L30" s="16" t="s">
        <v>300</v>
      </c>
      <c r="M30" s="13" t="s">
        <v>300</v>
      </c>
      <c r="N30" s="16" t="s">
        <v>300</v>
      </c>
      <c r="O30" s="15" t="s">
        <v>67</v>
      </c>
      <c r="P30" s="15" t="s">
        <v>177</v>
      </c>
      <c r="Q30" s="17" t="s">
        <v>307</v>
      </c>
      <c r="R30" s="16" t="s">
        <v>59</v>
      </c>
      <c r="S30" s="13" t="s">
        <v>317</v>
      </c>
      <c r="T30" s="15" t="s">
        <v>148</v>
      </c>
      <c r="U30" s="15" t="s">
        <v>62</v>
      </c>
      <c r="V30" s="18">
        <v>45520</v>
      </c>
      <c r="W30" s="16" t="s">
        <v>69</v>
      </c>
      <c r="X30" s="19" t="s">
        <v>63</v>
      </c>
      <c r="Y30" s="15">
        <v>1</v>
      </c>
      <c r="Z30" s="13" t="s">
        <v>313</v>
      </c>
      <c r="AA30" s="19" t="s">
        <v>63</v>
      </c>
      <c r="AB30" s="15">
        <v>1</v>
      </c>
      <c r="AC30" s="13" t="s">
        <v>313</v>
      </c>
      <c r="AD30" s="19" t="s">
        <v>63</v>
      </c>
      <c r="AE30" s="15">
        <v>1</v>
      </c>
      <c r="AF30" s="13" t="s">
        <v>313</v>
      </c>
      <c r="AG30" s="15">
        <v>1</v>
      </c>
      <c r="AH30" s="19" t="str">
        <f t="shared" si="4"/>
        <v>Bajo</v>
      </c>
      <c r="AI30" s="19" t="str">
        <f t="shared" si="8"/>
        <v>Público</v>
      </c>
      <c r="AJ30" s="19" t="str">
        <f t="shared" si="9"/>
        <v>I2</v>
      </c>
      <c r="AK30" s="19" t="str">
        <f t="shared" si="10"/>
        <v>D2</v>
      </c>
      <c r="AL30" s="15" t="s">
        <v>54</v>
      </c>
      <c r="AM30" s="15" t="s">
        <v>54</v>
      </c>
    </row>
    <row r="31" spans="1:40" ht="76.5" x14ac:dyDescent="0.25">
      <c r="C31" s="13" t="s">
        <v>318</v>
      </c>
      <c r="D31" s="13" t="s">
        <v>319</v>
      </c>
      <c r="E31" s="13" t="s">
        <v>50</v>
      </c>
      <c r="F31" s="14" t="s">
        <v>181</v>
      </c>
      <c r="G31" s="13" t="s">
        <v>52</v>
      </c>
      <c r="H31" s="15" t="s">
        <v>53</v>
      </c>
      <c r="I31" s="13" t="s">
        <v>54</v>
      </c>
      <c r="J31" s="15" t="s">
        <v>67</v>
      </c>
      <c r="K31" s="13" t="s">
        <v>320</v>
      </c>
      <c r="L31" s="16" t="s">
        <v>321</v>
      </c>
      <c r="M31" s="13" t="s">
        <v>321</v>
      </c>
      <c r="N31" s="16" t="s">
        <v>322</v>
      </c>
      <c r="O31" s="15" t="s">
        <v>67</v>
      </c>
      <c r="P31" s="15" t="s">
        <v>149</v>
      </c>
      <c r="Q31" s="17" t="s">
        <v>323</v>
      </c>
      <c r="R31" s="16" t="s">
        <v>59</v>
      </c>
      <c r="S31" s="13" t="s">
        <v>324</v>
      </c>
      <c r="T31" s="15" t="s">
        <v>81</v>
      </c>
      <c r="U31" s="15" t="s">
        <v>89</v>
      </c>
      <c r="V31" s="18">
        <v>45520</v>
      </c>
      <c r="W31" s="16" t="s">
        <v>69</v>
      </c>
      <c r="X31" s="19" t="s">
        <v>70</v>
      </c>
      <c r="Y31" s="15">
        <v>2</v>
      </c>
      <c r="Z31" s="13" t="s">
        <v>325</v>
      </c>
      <c r="AA31" s="19" t="s">
        <v>70</v>
      </c>
      <c r="AB31" s="15">
        <v>2</v>
      </c>
      <c r="AC31" s="13" t="s">
        <v>326</v>
      </c>
      <c r="AD31" s="19" t="s">
        <v>63</v>
      </c>
      <c r="AE31" s="15">
        <v>3</v>
      </c>
      <c r="AF31" s="13" t="s">
        <v>64</v>
      </c>
      <c r="AG31" s="15">
        <v>3</v>
      </c>
      <c r="AH31" s="19" t="str">
        <f t="shared" si="4"/>
        <v>Alto</v>
      </c>
      <c r="AI31" s="19" t="str">
        <f t="shared" si="8"/>
        <v>Público Clasificado</v>
      </c>
      <c r="AJ31" s="19" t="str">
        <f t="shared" si="9"/>
        <v>I1</v>
      </c>
      <c r="AK31" s="19" t="str">
        <f t="shared" si="10"/>
        <v>D2</v>
      </c>
      <c r="AL31" s="15" t="s">
        <v>54</v>
      </c>
      <c r="AM31" s="15" t="s">
        <v>54</v>
      </c>
    </row>
    <row r="32" spans="1:40" ht="38.25" x14ac:dyDescent="0.25">
      <c r="C32" s="13" t="s">
        <v>327</v>
      </c>
      <c r="D32" s="13" t="s">
        <v>328</v>
      </c>
      <c r="E32" s="13" t="s">
        <v>50</v>
      </c>
      <c r="F32" s="14" t="s">
        <v>181</v>
      </c>
      <c r="G32" s="13" t="s">
        <v>52</v>
      </c>
      <c r="H32" s="15" t="s">
        <v>67</v>
      </c>
      <c r="I32" s="13" t="s">
        <v>329</v>
      </c>
      <c r="J32" s="15" t="s">
        <v>67</v>
      </c>
      <c r="K32" s="13" t="s">
        <v>330</v>
      </c>
      <c r="L32" s="16" t="s">
        <v>321</v>
      </c>
      <c r="M32" s="13" t="s">
        <v>331</v>
      </c>
      <c r="N32" s="16" t="s">
        <v>149</v>
      </c>
      <c r="O32" s="15" t="s">
        <v>67</v>
      </c>
      <c r="P32" s="15" t="s">
        <v>177</v>
      </c>
      <c r="Q32" s="17" t="s">
        <v>332</v>
      </c>
      <c r="R32" s="16" t="s">
        <v>59</v>
      </c>
      <c r="S32" s="13" t="s">
        <v>60</v>
      </c>
      <c r="T32" s="15" t="s">
        <v>89</v>
      </c>
      <c r="U32" s="15" t="s">
        <v>81</v>
      </c>
      <c r="V32" s="18">
        <v>45520</v>
      </c>
      <c r="W32" s="16" t="s">
        <v>69</v>
      </c>
      <c r="X32" s="19" t="s">
        <v>63</v>
      </c>
      <c r="Y32" s="15">
        <v>1</v>
      </c>
      <c r="Z32" s="13" t="s">
        <v>333</v>
      </c>
      <c r="AA32" s="19" t="s">
        <v>63</v>
      </c>
      <c r="AB32" s="15">
        <v>1</v>
      </c>
      <c r="AC32" s="13" t="s">
        <v>334</v>
      </c>
      <c r="AD32" s="19" t="s">
        <v>63</v>
      </c>
      <c r="AE32" s="15">
        <v>2</v>
      </c>
      <c r="AF32" s="13" t="s">
        <v>64</v>
      </c>
      <c r="AG32" s="15">
        <v>2</v>
      </c>
      <c r="AH32" s="19" t="str">
        <f t="shared" si="4"/>
        <v>Medio</v>
      </c>
      <c r="AI32" s="19" t="str">
        <f t="shared" si="8"/>
        <v>Público</v>
      </c>
      <c r="AJ32" s="19" t="str">
        <f t="shared" si="9"/>
        <v>I2</v>
      </c>
      <c r="AK32" s="19" t="str">
        <f t="shared" si="10"/>
        <v>D2</v>
      </c>
      <c r="AL32" s="15" t="s">
        <v>54</v>
      </c>
      <c r="AM32" s="15" t="s">
        <v>54</v>
      </c>
    </row>
    <row r="33" spans="1:40" ht="38.25" x14ac:dyDescent="0.25">
      <c r="C33" s="13" t="s">
        <v>335</v>
      </c>
      <c r="D33" s="13" t="s">
        <v>335</v>
      </c>
      <c r="E33" s="13" t="s">
        <v>50</v>
      </c>
      <c r="F33" s="14" t="s">
        <v>181</v>
      </c>
      <c r="G33" s="13" t="s">
        <v>52</v>
      </c>
      <c r="H33" s="15" t="s">
        <v>53</v>
      </c>
      <c r="I33" s="13" t="s">
        <v>54</v>
      </c>
      <c r="J33" s="15" t="s">
        <v>67</v>
      </c>
      <c r="K33" s="13" t="s">
        <v>320</v>
      </c>
      <c r="L33" s="16" t="s">
        <v>321</v>
      </c>
      <c r="M33" s="13" t="s">
        <v>321</v>
      </c>
      <c r="N33" s="16" t="s">
        <v>336</v>
      </c>
      <c r="O33" s="15" t="s">
        <v>67</v>
      </c>
      <c r="P33" s="15" t="s">
        <v>149</v>
      </c>
      <c r="Q33" s="17" t="s">
        <v>337</v>
      </c>
      <c r="R33" s="16" t="s">
        <v>59</v>
      </c>
      <c r="S33" s="13" t="s">
        <v>324</v>
      </c>
      <c r="T33" s="15" t="s">
        <v>81</v>
      </c>
      <c r="U33" s="15" t="s">
        <v>89</v>
      </c>
      <c r="V33" s="18">
        <v>45520</v>
      </c>
      <c r="W33" s="16" t="s">
        <v>69</v>
      </c>
      <c r="X33" s="19" t="s">
        <v>63</v>
      </c>
      <c r="Y33" s="15">
        <v>1</v>
      </c>
      <c r="Z33" s="13"/>
      <c r="AA33" s="19" t="s">
        <v>63</v>
      </c>
      <c r="AB33" s="15">
        <v>1</v>
      </c>
      <c r="AC33" s="13"/>
      <c r="AD33" s="19" t="s">
        <v>63</v>
      </c>
      <c r="AE33" s="15">
        <v>1</v>
      </c>
      <c r="AF33" s="13"/>
      <c r="AG33" s="15">
        <v>1</v>
      </c>
      <c r="AH33" s="19" t="str">
        <f t="shared" si="4"/>
        <v>Bajo</v>
      </c>
      <c r="AI33" s="19" t="str">
        <f t="shared" si="8"/>
        <v>Público</v>
      </c>
      <c r="AJ33" s="19" t="str">
        <f t="shared" si="9"/>
        <v>I2</v>
      </c>
      <c r="AK33" s="19" t="str">
        <f t="shared" si="10"/>
        <v>D2</v>
      </c>
      <c r="AL33" s="15" t="s">
        <v>54</v>
      </c>
      <c r="AM33" s="15" t="s">
        <v>54</v>
      </c>
    </row>
    <row r="34" spans="1:40" ht="76.5" x14ac:dyDescent="0.25">
      <c r="C34" s="13" t="s">
        <v>338</v>
      </c>
      <c r="D34" s="13" t="s">
        <v>339</v>
      </c>
      <c r="E34" s="13" t="s">
        <v>50</v>
      </c>
      <c r="F34" s="14" t="s">
        <v>181</v>
      </c>
      <c r="G34" s="13" t="s">
        <v>52</v>
      </c>
      <c r="H34" s="15" t="s">
        <v>53</v>
      </c>
      <c r="I34" s="13" t="s">
        <v>54</v>
      </c>
      <c r="J34" s="15" t="s">
        <v>67</v>
      </c>
      <c r="K34" s="13" t="s">
        <v>320</v>
      </c>
      <c r="L34" s="16" t="s">
        <v>321</v>
      </c>
      <c r="M34" s="13" t="s">
        <v>321</v>
      </c>
      <c r="N34" s="16" t="s">
        <v>336</v>
      </c>
      <c r="O34" s="15" t="s">
        <v>67</v>
      </c>
      <c r="P34" s="15" t="s">
        <v>149</v>
      </c>
      <c r="Q34" s="17" t="s">
        <v>323</v>
      </c>
      <c r="R34" s="16" t="s">
        <v>59</v>
      </c>
      <c r="S34" s="13" t="s">
        <v>324</v>
      </c>
      <c r="T34" s="15" t="s">
        <v>81</v>
      </c>
      <c r="U34" s="15" t="s">
        <v>89</v>
      </c>
      <c r="V34" s="18">
        <v>45520</v>
      </c>
      <c r="W34" s="16" t="s">
        <v>69</v>
      </c>
      <c r="X34" s="19" t="s">
        <v>70</v>
      </c>
      <c r="Y34" s="15">
        <v>2</v>
      </c>
      <c r="Z34" s="13"/>
      <c r="AA34" s="19" t="s">
        <v>70</v>
      </c>
      <c r="AB34" s="15">
        <v>2</v>
      </c>
      <c r="AC34" s="13"/>
      <c r="AD34" s="19" t="s">
        <v>63</v>
      </c>
      <c r="AE34" s="15">
        <v>2</v>
      </c>
      <c r="AF34" s="13" t="s">
        <v>64</v>
      </c>
      <c r="AG34" s="15">
        <v>2</v>
      </c>
      <c r="AH34" s="19" t="str">
        <f t="shared" si="4"/>
        <v>Medio</v>
      </c>
      <c r="AI34" s="19" t="str">
        <f t="shared" si="8"/>
        <v>Público Clasificado</v>
      </c>
      <c r="AJ34" s="19" t="str">
        <f t="shared" si="9"/>
        <v>I1</v>
      </c>
      <c r="AK34" s="19" t="str">
        <f t="shared" si="10"/>
        <v>D2</v>
      </c>
      <c r="AL34" s="15" t="s">
        <v>54</v>
      </c>
      <c r="AM34" s="15" t="s">
        <v>54</v>
      </c>
    </row>
    <row r="35" spans="1:40" ht="25.5" x14ac:dyDescent="0.25">
      <c r="C35" s="13" t="s">
        <v>340</v>
      </c>
      <c r="D35" s="13" t="s">
        <v>341</v>
      </c>
      <c r="E35" s="13" t="s">
        <v>50</v>
      </c>
      <c r="F35" s="14" t="s">
        <v>181</v>
      </c>
      <c r="G35" s="13" t="s">
        <v>52</v>
      </c>
      <c r="H35" s="15" t="s">
        <v>53</v>
      </c>
      <c r="I35" s="13" t="s">
        <v>54</v>
      </c>
      <c r="J35" s="15" t="s">
        <v>67</v>
      </c>
      <c r="K35" s="13" t="s">
        <v>320</v>
      </c>
      <c r="L35" s="16" t="s">
        <v>321</v>
      </c>
      <c r="M35" s="13" t="s">
        <v>321</v>
      </c>
      <c r="N35" s="16" t="s">
        <v>321</v>
      </c>
      <c r="O35" s="15" t="s">
        <v>67</v>
      </c>
      <c r="P35" s="15" t="s">
        <v>149</v>
      </c>
      <c r="Q35" s="17" t="s">
        <v>342</v>
      </c>
      <c r="R35" s="16" t="s">
        <v>59</v>
      </c>
      <c r="S35" s="13" t="s">
        <v>324</v>
      </c>
      <c r="T35" s="15" t="s">
        <v>81</v>
      </c>
      <c r="U35" s="15" t="s">
        <v>89</v>
      </c>
      <c r="V35" s="18">
        <v>45520</v>
      </c>
      <c r="W35" s="16" t="s">
        <v>69</v>
      </c>
      <c r="X35" s="19" t="s">
        <v>63</v>
      </c>
      <c r="Y35" s="15">
        <v>1</v>
      </c>
      <c r="Z35" s="13"/>
      <c r="AA35" s="19" t="s">
        <v>63</v>
      </c>
      <c r="AB35" s="15">
        <v>1</v>
      </c>
      <c r="AC35" s="13"/>
      <c r="AD35" s="19" t="s">
        <v>63</v>
      </c>
      <c r="AE35" s="15">
        <v>1</v>
      </c>
      <c r="AF35" s="13"/>
      <c r="AG35" s="15">
        <v>1</v>
      </c>
      <c r="AH35" s="19" t="str">
        <f t="shared" si="4"/>
        <v>Bajo</v>
      </c>
      <c r="AI35" s="19" t="str">
        <f t="shared" si="8"/>
        <v>Público</v>
      </c>
      <c r="AJ35" s="19" t="str">
        <f t="shared" si="9"/>
        <v>I2</v>
      </c>
      <c r="AK35" s="19" t="str">
        <f t="shared" si="10"/>
        <v>D2</v>
      </c>
      <c r="AL35" s="15" t="s">
        <v>54</v>
      </c>
      <c r="AM35" s="15" t="s">
        <v>54</v>
      </c>
    </row>
    <row r="36" spans="1:40" ht="25.5" x14ac:dyDescent="0.25">
      <c r="C36" s="13" t="s">
        <v>343</v>
      </c>
      <c r="D36" s="13" t="s">
        <v>344</v>
      </c>
      <c r="E36" s="13" t="s">
        <v>50</v>
      </c>
      <c r="F36" s="14" t="s">
        <v>181</v>
      </c>
      <c r="G36" s="13" t="s">
        <v>52</v>
      </c>
      <c r="H36" s="15" t="s">
        <v>53</v>
      </c>
      <c r="I36" s="13" t="s">
        <v>54</v>
      </c>
      <c r="J36" s="15" t="s">
        <v>67</v>
      </c>
      <c r="K36" s="13" t="s">
        <v>345</v>
      </c>
      <c r="L36" s="16" t="s">
        <v>321</v>
      </c>
      <c r="M36" s="13" t="s">
        <v>346</v>
      </c>
      <c r="N36" s="16" t="s">
        <v>347</v>
      </c>
      <c r="O36" s="15" t="s">
        <v>67</v>
      </c>
      <c r="P36" s="15" t="s">
        <v>149</v>
      </c>
      <c r="Q36" s="17" t="s">
        <v>348</v>
      </c>
      <c r="R36" s="16" t="s">
        <v>59</v>
      </c>
      <c r="S36" s="13" t="s">
        <v>349</v>
      </c>
      <c r="T36" s="15" t="s">
        <v>163</v>
      </c>
      <c r="U36" s="15" t="s">
        <v>89</v>
      </c>
      <c r="V36" s="18">
        <v>45520</v>
      </c>
      <c r="W36" s="16" t="s">
        <v>69</v>
      </c>
      <c r="X36" s="19" t="s">
        <v>63</v>
      </c>
      <c r="Y36" s="15">
        <v>1</v>
      </c>
      <c r="Z36" s="13"/>
      <c r="AA36" s="19" t="s">
        <v>63</v>
      </c>
      <c r="AB36" s="15">
        <v>1</v>
      </c>
      <c r="AC36" s="13"/>
      <c r="AD36" s="19" t="s">
        <v>63</v>
      </c>
      <c r="AE36" s="15">
        <v>1</v>
      </c>
      <c r="AF36" s="13"/>
      <c r="AG36" s="15">
        <v>1</v>
      </c>
      <c r="AH36" s="19" t="str">
        <f t="shared" si="4"/>
        <v>Bajo</v>
      </c>
      <c r="AI36" s="19" t="str">
        <f t="shared" si="8"/>
        <v>Público</v>
      </c>
      <c r="AJ36" s="19" t="str">
        <f t="shared" si="9"/>
        <v>I2</v>
      </c>
      <c r="AK36" s="19" t="str">
        <f t="shared" si="10"/>
        <v>D2</v>
      </c>
      <c r="AL36" s="15" t="s">
        <v>54</v>
      </c>
      <c r="AM36" s="15" t="s">
        <v>54</v>
      </c>
    </row>
    <row r="37" spans="1:40" ht="63.75" x14ac:dyDescent="0.25">
      <c r="B37" s="58"/>
      <c r="C37" s="13" t="s">
        <v>296</v>
      </c>
      <c r="D37" s="13" t="s">
        <v>297</v>
      </c>
      <c r="E37" s="13" t="s">
        <v>50</v>
      </c>
      <c r="F37" s="13" t="s">
        <v>181</v>
      </c>
      <c r="G37" s="13" t="s">
        <v>52</v>
      </c>
      <c r="H37" s="15" t="s">
        <v>67</v>
      </c>
      <c r="I37" s="13" t="s">
        <v>298</v>
      </c>
      <c r="J37" s="15" t="s">
        <v>53</v>
      </c>
      <c r="K37" s="13" t="s">
        <v>54</v>
      </c>
      <c r="L37" s="16" t="s">
        <v>321</v>
      </c>
      <c r="M37" s="13" t="s">
        <v>321</v>
      </c>
      <c r="N37" s="16" t="s">
        <v>301</v>
      </c>
      <c r="O37" s="15" t="s">
        <v>67</v>
      </c>
      <c r="P37" s="15" t="s">
        <v>149</v>
      </c>
      <c r="Q37" s="16"/>
      <c r="R37" s="16" t="s">
        <v>59</v>
      </c>
      <c r="S37" s="13" t="s">
        <v>302</v>
      </c>
      <c r="T37" s="15" t="s">
        <v>89</v>
      </c>
      <c r="U37" s="15" t="s">
        <v>62</v>
      </c>
      <c r="V37" s="18">
        <v>45520</v>
      </c>
      <c r="W37" s="16" t="s">
        <v>69</v>
      </c>
      <c r="X37" s="19" t="s">
        <v>63</v>
      </c>
      <c r="Y37" s="15">
        <f t="shared" ref="Y37:Y38" si="11">IFERROR(VLOOKUP(X37,VALORACIÓN_NOM_NUM,2,0),"Pendiente valoración")</f>
        <v>1</v>
      </c>
      <c r="Z37" s="13" t="s">
        <v>303</v>
      </c>
      <c r="AA37" s="19" t="s">
        <v>63</v>
      </c>
      <c r="AB37" s="15">
        <f t="shared" ref="AB37:AB38" si="12">IFERROR(VLOOKUP(AA37,VALORACIÓN_NOM_NUM,2,0),"Pendiente valoración")</f>
        <v>1</v>
      </c>
      <c r="AC37" s="13" t="s">
        <v>64</v>
      </c>
      <c r="AD37" s="19" t="s">
        <v>63</v>
      </c>
      <c r="AE37" s="15">
        <f t="shared" ref="AE37:AE38" si="13">IFERROR(VLOOKUP(AD37,VALORACIÓN_NOM_NUM,2,0),"Pendiente valoración")</f>
        <v>1</v>
      </c>
      <c r="AF37" s="13" t="s">
        <v>64</v>
      </c>
      <c r="AG37" s="15">
        <v>3</v>
      </c>
      <c r="AH37" s="19" t="str">
        <f t="shared" si="4"/>
        <v>Alto</v>
      </c>
      <c r="AI37" s="19" t="str">
        <f t="shared" si="8"/>
        <v>Público</v>
      </c>
      <c r="AJ37" s="19" t="str">
        <f t="shared" si="9"/>
        <v>I2</v>
      </c>
      <c r="AK37" s="19" t="str">
        <f t="shared" si="10"/>
        <v>D2</v>
      </c>
      <c r="AL37" s="15" t="s">
        <v>54</v>
      </c>
      <c r="AM37" s="15" t="s">
        <v>54</v>
      </c>
    </row>
    <row r="38" spans="1:40" ht="49.5" customHeight="1" x14ac:dyDescent="0.25">
      <c r="A38" s="21"/>
      <c r="B38" s="12"/>
      <c r="C38" s="13" t="s">
        <v>359</v>
      </c>
      <c r="D38" s="13" t="s">
        <v>86</v>
      </c>
      <c r="E38" s="13" t="s">
        <v>50</v>
      </c>
      <c r="F38" s="14" t="s">
        <v>51</v>
      </c>
      <c r="G38" s="13" t="s">
        <v>52</v>
      </c>
      <c r="H38" s="15" t="s">
        <v>53</v>
      </c>
      <c r="I38" s="13" t="s">
        <v>54</v>
      </c>
      <c r="J38" s="15" t="s">
        <v>67</v>
      </c>
      <c r="K38" s="13" t="s">
        <v>75</v>
      </c>
      <c r="L38" s="16" t="s">
        <v>68</v>
      </c>
      <c r="M38" s="13" t="s">
        <v>57</v>
      </c>
      <c r="N38" s="16" t="s">
        <v>58</v>
      </c>
      <c r="O38" s="15" t="s">
        <v>53</v>
      </c>
      <c r="P38" s="15" t="s">
        <v>54</v>
      </c>
      <c r="Q38" s="17" t="s">
        <v>51</v>
      </c>
      <c r="R38" s="16" t="s">
        <v>59</v>
      </c>
      <c r="S38" s="13" t="s">
        <v>60</v>
      </c>
      <c r="T38" s="15" t="s">
        <v>69</v>
      </c>
      <c r="U38" s="15" t="s">
        <v>62</v>
      </c>
      <c r="V38" s="18">
        <v>45506</v>
      </c>
      <c r="W38" s="16" t="s">
        <v>69</v>
      </c>
      <c r="X38" s="19" t="s">
        <v>63</v>
      </c>
      <c r="Y38" s="15">
        <f t="shared" si="11"/>
        <v>1</v>
      </c>
      <c r="Z38" s="13" t="s">
        <v>64</v>
      </c>
      <c r="AA38" s="19" t="s">
        <v>63</v>
      </c>
      <c r="AB38" s="15">
        <f t="shared" si="12"/>
        <v>1</v>
      </c>
      <c r="AC38" s="13" t="s">
        <v>64</v>
      </c>
      <c r="AD38" s="19" t="s">
        <v>63</v>
      </c>
      <c r="AE38" s="15">
        <f t="shared" si="13"/>
        <v>1</v>
      </c>
      <c r="AF38" s="13" t="s">
        <v>64</v>
      </c>
      <c r="AG38" s="15">
        <f t="shared" ref="AG38" si="14">MAX(Y38,AB38,AE38)</f>
        <v>1</v>
      </c>
      <c r="AH38" s="19" t="str">
        <f t="shared" si="4"/>
        <v>Bajo</v>
      </c>
      <c r="AI38" s="19" t="str">
        <f t="shared" si="8"/>
        <v>Público</v>
      </c>
      <c r="AJ38" s="19" t="str">
        <f t="shared" si="9"/>
        <v>I2</v>
      </c>
      <c r="AK38" s="19" t="str">
        <f t="shared" si="10"/>
        <v>D2</v>
      </c>
      <c r="AL38" s="15" t="s">
        <v>54</v>
      </c>
      <c r="AM38" s="15" t="s">
        <v>54</v>
      </c>
      <c r="AN38" s="21"/>
    </row>
  </sheetData>
  <mergeCells count="13">
    <mergeCell ref="D1:AL2"/>
    <mergeCell ref="AM1:AM3"/>
    <mergeCell ref="D3:AL3"/>
    <mergeCell ref="V5:W5"/>
    <mergeCell ref="X5:AH5"/>
    <mergeCell ref="AI5:AK5"/>
    <mergeCell ref="AL5:AM5"/>
    <mergeCell ref="B5:C5"/>
    <mergeCell ref="D5:G5"/>
    <mergeCell ref="H5:K5"/>
    <mergeCell ref="O5:P5"/>
    <mergeCell ref="Q5:R5"/>
    <mergeCell ref="T5:U5"/>
  </mergeCells>
  <conditionalFormatting sqref="C37">
    <cfRule type="duplicateValues" dxfId="11" priority="11"/>
  </conditionalFormatting>
  <conditionalFormatting sqref="C38:C1048576 C4:C36">
    <cfRule type="duplicateValues" dxfId="10" priority="22"/>
  </conditionalFormatting>
  <conditionalFormatting sqref="X7:X38 AA7:AA38 AD7:AD38 AH7:AH38">
    <cfRule type="cellIs" dxfId="9" priority="1" operator="equal">
      <formula>"Bajo"</formula>
    </cfRule>
    <cfRule type="cellIs" dxfId="8" priority="2" operator="equal">
      <formula>"Medio"</formula>
    </cfRule>
    <cfRule type="cellIs" dxfId="7" priority="3" operator="equal">
      <formula>"Alto"</formula>
    </cfRule>
  </conditionalFormatting>
  <conditionalFormatting sqref="AI7:AI38">
    <cfRule type="cellIs" dxfId="6" priority="4" operator="equal">
      <formula>"Público"</formula>
    </cfRule>
    <cfRule type="cellIs" dxfId="5" priority="5" operator="equal">
      <formula>"Público Clasificado"</formula>
    </cfRule>
    <cfRule type="cellIs" dxfId="4" priority="6" operator="equal">
      <formula>"Público Reservado"</formula>
    </cfRule>
  </conditionalFormatting>
  <conditionalFormatting sqref="AJ7:AJ38">
    <cfRule type="cellIs" dxfId="3" priority="7" operator="equal">
      <formula>"I2"</formula>
    </cfRule>
    <cfRule type="cellIs" dxfId="2" priority="8" operator="equal">
      <formula>"I1"</formula>
    </cfRule>
  </conditionalFormatting>
  <conditionalFormatting sqref="AK7:AK38">
    <cfRule type="cellIs" dxfId="1" priority="9" operator="equal">
      <formula>"D2"</formula>
    </cfRule>
    <cfRule type="cellIs" dxfId="0" priority="10" operator="equal">
      <formula>"D1"</formula>
    </cfRule>
  </conditionalFormatting>
  <dataValidations count="10">
    <dataValidation type="list" allowBlank="1" showErrorMessage="1" sqref="AM38 AM7:AM27" xr:uid="{00000000-0002-0000-0000-000000000000}">
      <formula1>ART_19</formula1>
    </dataValidation>
    <dataValidation type="list" allowBlank="1" showErrorMessage="1" sqref="E38 E7:E27" xr:uid="{00000000-0002-0000-0000-000003000000}">
      <formula1>'Inventario de Activos'!PROCESOS</formula1>
    </dataValidation>
    <dataValidation type="list" allowBlank="1" showErrorMessage="1" sqref="T38:U38 T7:U27" xr:uid="{00000000-0002-0000-0000-000004000000}">
      <formula1>FRECUENCIA</formula1>
    </dataValidation>
    <dataValidation type="list" allowBlank="1" showErrorMessage="1" sqref="AD37:AD38 X37:X38 AA37:AA38 AD7:AD27 AA7:AA27 X7:X27" xr:uid="{00000000-0002-0000-0000-000006000000}">
      <formula1>AMB</formula1>
    </dataValidation>
    <dataValidation type="list" allowBlank="1" showErrorMessage="1" sqref="H38 J38 O38 O7:O27 J7:J27 H7:H27" xr:uid="{00000000-0002-0000-0000-000009000000}">
      <formula1>SINO</formula1>
    </dataValidation>
    <dataValidation type="list" allowBlank="1" showErrorMessage="1" sqref="G38 G7:G27" xr:uid="{00000000-0002-0000-0000-00000A000000}">
      <formula1>TIPO_INF</formula1>
    </dataValidation>
    <dataValidation type="list" allowBlank="1" showErrorMessage="1" sqref="P38 P7:P27" xr:uid="{00000000-0002-0000-0000-00000D000000}">
      <formula1>TIPO_DP</formula1>
    </dataValidation>
    <dataValidation type="list" allowBlank="1" showErrorMessage="1" sqref="AL38 AL7:AL27" xr:uid="{00000000-0002-0000-0000-00000F000000}">
      <formula1>ART_18</formula1>
    </dataValidation>
    <dataValidation type="list" allowBlank="1" showErrorMessage="1" sqref="F38 F7:F27" xr:uid="{00000000-0002-0000-0000-000007000000}">
      <formula1>INDIRECT(E7)</formula1>
    </dataValidation>
    <dataValidation type="list" allowBlank="1" showErrorMessage="1" sqref="Q38 Q7:Q27" xr:uid="{00000000-0002-0000-0000-00000E000000}">
      <formula1>INDIRECT(E7)</formula1>
    </dataValidation>
  </dataValidations>
  <pageMargins left="0.31496062992125984" right="0.31496062992125984" top="0.74803149606299213" bottom="0.74803149606299213" header="0" footer="0"/>
  <pageSetup orientation="landscape"/>
  <headerFooter>
    <oddFooter>&amp;RClave: GDIR-1.0-12-010 Versión: 01  Fecha: 01/04/2016 Página: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/>
  </sheetViews>
  <sheetFormatPr baseColWidth="10" defaultColWidth="14.42578125" defaultRowHeight="15" customHeight="1" x14ac:dyDescent="0.25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 x14ac:dyDescent="0.25">
      <c r="C1" s="22" t="s">
        <v>130</v>
      </c>
      <c r="D1" s="23" t="s">
        <v>131</v>
      </c>
    </row>
    <row r="2" spans="3:4" ht="179.25" customHeight="1" x14ac:dyDescent="0.25">
      <c r="C2" s="24" t="s">
        <v>132</v>
      </c>
      <c r="D2" s="25" t="s">
        <v>133</v>
      </c>
    </row>
    <row r="3" spans="3:4" ht="65.25" customHeight="1" x14ac:dyDescent="0.25">
      <c r="C3" s="26" t="s">
        <v>70</v>
      </c>
      <c r="D3" s="27" t="s">
        <v>134</v>
      </c>
    </row>
    <row r="4" spans="3:4" ht="58.5" customHeight="1" x14ac:dyDescent="0.25">
      <c r="C4" s="28" t="s">
        <v>135</v>
      </c>
      <c r="D4" s="27" t="s">
        <v>136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EA234-9E27-42FE-A5A8-616105F5A7B4}">
  <dimension ref="A1:L149"/>
  <sheetViews>
    <sheetView zoomScale="60" zoomScaleNormal="60" workbookViewId="0">
      <selection activeCell="P5" sqref="P5"/>
    </sheetView>
  </sheetViews>
  <sheetFormatPr baseColWidth="10" defaultColWidth="11.42578125" defaultRowHeight="15" x14ac:dyDescent="0.25"/>
  <cols>
    <col min="1" max="1" width="33.7109375" style="50" bestFit="1" customWidth="1"/>
    <col min="2" max="2" width="29.140625" style="50" bestFit="1" customWidth="1"/>
    <col min="3" max="3" width="8" style="50" bestFit="1" customWidth="1"/>
    <col min="4" max="4" width="9.85546875" style="50" bestFit="1" customWidth="1"/>
    <col min="5" max="5" width="19.85546875" style="50" bestFit="1" customWidth="1"/>
    <col min="6" max="6" width="18.28515625" style="50" customWidth="1"/>
    <col min="7" max="11" width="11.42578125" style="50"/>
    <col min="12" max="12" width="22" style="50" customWidth="1"/>
    <col min="13" max="16384" width="11.42578125" style="50"/>
  </cols>
  <sheetData>
    <row r="1" spans="1:12" ht="33.75" customHeight="1" x14ac:dyDescent="0.25">
      <c r="A1" s="70" t="s">
        <v>2</v>
      </c>
      <c r="B1" s="71" t="s">
        <v>360</v>
      </c>
      <c r="C1" s="71"/>
      <c r="D1" s="71"/>
      <c r="E1" s="71"/>
      <c r="F1" s="71"/>
      <c r="G1" s="71"/>
      <c r="H1" s="71"/>
      <c r="I1" s="71"/>
      <c r="J1" s="71"/>
      <c r="K1" s="71"/>
      <c r="L1" s="72"/>
    </row>
    <row r="2" spans="1:12" ht="33.75" customHeight="1" x14ac:dyDescent="0.25">
      <c r="A2" s="73" t="s">
        <v>361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1:12" ht="33.75" customHeight="1" x14ac:dyDescent="0.25">
      <c r="A3" s="73" t="s">
        <v>362</v>
      </c>
      <c r="B3" s="74" t="s">
        <v>363</v>
      </c>
      <c r="C3" s="74"/>
      <c r="D3" s="74"/>
      <c r="E3" s="74"/>
      <c r="F3" s="74"/>
      <c r="G3" s="74"/>
      <c r="H3" s="74"/>
      <c r="I3" s="74"/>
      <c r="J3" s="74"/>
      <c r="K3" s="74"/>
      <c r="L3" s="72"/>
    </row>
    <row r="4" spans="1:12" ht="34.5" customHeight="1" thickBot="1" x14ac:dyDescent="0.3">
      <c r="A4" s="51"/>
      <c r="B4" s="51"/>
      <c r="C4" s="51"/>
      <c r="D4" s="52"/>
      <c r="E4" s="52"/>
      <c r="F4" s="52"/>
      <c r="G4" s="52"/>
      <c r="H4" s="52"/>
      <c r="I4" s="52"/>
      <c r="J4" s="52"/>
      <c r="K4" s="52"/>
      <c r="L4" s="53"/>
    </row>
    <row r="5" spans="1:12" ht="15.75" thickBot="1" x14ac:dyDescent="0.3">
      <c r="A5" s="63" t="s">
        <v>350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1:12" ht="34.5" customHeight="1" x14ac:dyDescent="0.25">
      <c r="A6" s="51"/>
      <c r="B6" s="51"/>
      <c r="C6" s="51"/>
      <c r="D6" s="52"/>
      <c r="E6" s="52"/>
      <c r="F6" s="52"/>
      <c r="G6" s="52"/>
      <c r="H6" s="52"/>
      <c r="I6" s="52"/>
      <c r="J6" s="52"/>
      <c r="K6" s="52"/>
      <c r="L6" s="53"/>
    </row>
    <row r="7" spans="1:12" x14ac:dyDescent="0.25">
      <c r="A7" s="55" t="s">
        <v>16</v>
      </c>
      <c r="B7" t="s">
        <v>50</v>
      </c>
    </row>
    <row r="9" spans="1:12" x14ac:dyDescent="0.25">
      <c r="A9" s="55" t="s">
        <v>351</v>
      </c>
      <c r="B9" t="s">
        <v>352</v>
      </c>
    </row>
    <row r="10" spans="1:12" x14ac:dyDescent="0.25">
      <c r="A10" s="56" t="s">
        <v>52</v>
      </c>
      <c r="B10">
        <v>30</v>
      </c>
    </row>
    <row r="11" spans="1:12" x14ac:dyDescent="0.25">
      <c r="A11" s="56" t="s">
        <v>119</v>
      </c>
      <c r="B11">
        <v>2</v>
      </c>
    </row>
    <row r="12" spans="1:12" x14ac:dyDescent="0.25">
      <c r="A12" s="56" t="s">
        <v>353</v>
      </c>
      <c r="B12">
        <v>32</v>
      </c>
    </row>
    <row r="13" spans="1:12" x14ac:dyDescent="0.25">
      <c r="A13"/>
      <c r="B13"/>
    </row>
    <row r="14" spans="1:12" x14ac:dyDescent="0.25">
      <c r="A14"/>
      <c r="B14"/>
    </row>
    <row r="15" spans="1:12" x14ac:dyDescent="0.25">
      <c r="A15"/>
      <c r="B15"/>
    </row>
    <row r="16" spans="1:12" x14ac:dyDescent="0.25">
      <c r="A16"/>
      <c r="B16"/>
    </row>
    <row r="29" spans="1:12" ht="15.75" thickBot="1" x14ac:dyDescent="0.3"/>
    <row r="30" spans="1:12" ht="15.75" thickBot="1" x14ac:dyDescent="0.3">
      <c r="A30" s="63" t="s">
        <v>137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5"/>
    </row>
    <row r="31" spans="1:12" x14ac:dyDescent="0.25">
      <c r="A31" s="55" t="s">
        <v>16</v>
      </c>
      <c r="B31" t="s">
        <v>50</v>
      </c>
    </row>
    <row r="32" spans="1:12" x14ac:dyDescent="0.25">
      <c r="A32" s="55" t="s">
        <v>18</v>
      </c>
      <c r="B32" t="s">
        <v>52</v>
      </c>
    </row>
    <row r="34" spans="1:2" x14ac:dyDescent="0.25">
      <c r="A34" s="55" t="s">
        <v>354</v>
      </c>
      <c r="B34" t="s">
        <v>352</v>
      </c>
    </row>
    <row r="35" spans="1:2" x14ac:dyDescent="0.25">
      <c r="A35" s="56" t="s">
        <v>132</v>
      </c>
      <c r="B35">
        <v>3</v>
      </c>
    </row>
    <row r="36" spans="1:2" x14ac:dyDescent="0.25">
      <c r="A36" s="56" t="s">
        <v>63</v>
      </c>
      <c r="B36">
        <v>22</v>
      </c>
    </row>
    <row r="37" spans="1:2" x14ac:dyDescent="0.25">
      <c r="A37" s="56" t="s">
        <v>70</v>
      </c>
      <c r="B37">
        <v>5</v>
      </c>
    </row>
    <row r="38" spans="1:2" x14ac:dyDescent="0.25">
      <c r="A38" s="56" t="s">
        <v>353</v>
      </c>
      <c r="B38">
        <v>30</v>
      </c>
    </row>
    <row r="50" spans="1:12" ht="15.75" thickBot="1" x14ac:dyDescent="0.3"/>
    <row r="51" spans="1:12" ht="15.75" thickBot="1" x14ac:dyDescent="0.3">
      <c r="A51" s="63" t="s">
        <v>138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5"/>
    </row>
    <row r="52" spans="1:12" x14ac:dyDescent="0.25">
      <c r="A52" s="55" t="s">
        <v>16</v>
      </c>
      <c r="B52" t="s">
        <v>50</v>
      </c>
    </row>
    <row r="53" spans="1:12" x14ac:dyDescent="0.25">
      <c r="A53" s="55" t="s">
        <v>18</v>
      </c>
      <c r="B53" t="s">
        <v>52</v>
      </c>
    </row>
    <row r="55" spans="1:12" x14ac:dyDescent="0.25">
      <c r="A55" s="55" t="s">
        <v>354</v>
      </c>
      <c r="B55" t="s">
        <v>352</v>
      </c>
    </row>
    <row r="56" spans="1:12" x14ac:dyDescent="0.25">
      <c r="A56" s="56" t="s">
        <v>54</v>
      </c>
      <c r="B56">
        <v>22</v>
      </c>
    </row>
    <row r="57" spans="1:12" x14ac:dyDescent="0.25">
      <c r="A57" s="56" t="s">
        <v>149</v>
      </c>
      <c r="B57">
        <v>6</v>
      </c>
    </row>
    <row r="58" spans="1:12" x14ac:dyDescent="0.25">
      <c r="A58" s="56" t="s">
        <v>177</v>
      </c>
      <c r="B58">
        <v>2</v>
      </c>
    </row>
    <row r="59" spans="1:12" x14ac:dyDescent="0.25">
      <c r="A59" s="56" t="s">
        <v>355</v>
      </c>
      <c r="B59">
        <v>30</v>
      </c>
    </row>
    <row r="60" spans="1:12" x14ac:dyDescent="0.25">
      <c r="A60"/>
      <c r="B60"/>
    </row>
    <row r="61" spans="1:12" x14ac:dyDescent="0.25">
      <c r="A61" s="54"/>
      <c r="B61" s="54"/>
    </row>
    <row r="73" spans="1:12" ht="15.75" thickBot="1" x14ac:dyDescent="0.3"/>
    <row r="74" spans="1:12" ht="15.75" thickBot="1" x14ac:dyDescent="0.3">
      <c r="A74" s="63" t="s">
        <v>139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5"/>
    </row>
    <row r="75" spans="1:12" x14ac:dyDescent="0.25">
      <c r="A75" s="55" t="s">
        <v>16</v>
      </c>
      <c r="B75" t="s">
        <v>50</v>
      </c>
    </row>
    <row r="76" spans="1:12" x14ac:dyDescent="0.25">
      <c r="A76" s="55" t="s">
        <v>18</v>
      </c>
      <c r="B76" t="s">
        <v>52</v>
      </c>
    </row>
    <row r="78" spans="1:12" x14ac:dyDescent="0.25">
      <c r="A78" s="55" t="s">
        <v>354</v>
      </c>
      <c r="B78" t="s">
        <v>352</v>
      </c>
    </row>
    <row r="79" spans="1:12" x14ac:dyDescent="0.25">
      <c r="A79" s="56" t="s">
        <v>149</v>
      </c>
      <c r="B79">
        <v>28</v>
      </c>
    </row>
    <row r="80" spans="1:12" x14ac:dyDescent="0.25">
      <c r="A80" s="56" t="s">
        <v>164</v>
      </c>
      <c r="B80">
        <v>2</v>
      </c>
    </row>
    <row r="81" spans="1:12" x14ac:dyDescent="0.25">
      <c r="A81" s="56" t="s">
        <v>353</v>
      </c>
      <c r="B81">
        <v>30</v>
      </c>
    </row>
    <row r="82" spans="1:12" x14ac:dyDescent="0.25">
      <c r="A82"/>
      <c r="B82"/>
    </row>
    <row r="95" spans="1:12" ht="15.75" thickBot="1" x14ac:dyDescent="0.3"/>
    <row r="96" spans="1:12" ht="20.25" customHeight="1" thickBot="1" x14ac:dyDescent="0.3">
      <c r="A96" s="66" t="s">
        <v>140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8"/>
    </row>
    <row r="98" spans="1:2" x14ac:dyDescent="0.25">
      <c r="A98" s="55" t="s">
        <v>16</v>
      </c>
      <c r="B98" t="s">
        <v>50</v>
      </c>
    </row>
    <row r="99" spans="1:2" x14ac:dyDescent="0.25">
      <c r="A99" s="55" t="s">
        <v>42</v>
      </c>
      <c r="B99" t="s">
        <v>132</v>
      </c>
    </row>
    <row r="101" spans="1:2" x14ac:dyDescent="0.25">
      <c r="A101" s="57" t="s">
        <v>356</v>
      </c>
      <c r="B101" t="s">
        <v>357</v>
      </c>
    </row>
    <row r="102" spans="1:2" x14ac:dyDescent="0.25">
      <c r="A102" s="56" t="s">
        <v>296</v>
      </c>
      <c r="B102">
        <v>1</v>
      </c>
    </row>
    <row r="103" spans="1:2" x14ac:dyDescent="0.25">
      <c r="A103" s="56" t="s">
        <v>305</v>
      </c>
      <c r="B103">
        <v>1</v>
      </c>
    </row>
    <row r="104" spans="1:2" x14ac:dyDescent="0.25">
      <c r="A104" s="56" t="s">
        <v>318</v>
      </c>
      <c r="B104">
        <v>1</v>
      </c>
    </row>
    <row r="105" spans="1:2" x14ac:dyDescent="0.25">
      <c r="A105" s="56" t="s">
        <v>355</v>
      </c>
      <c r="B105">
        <v>3</v>
      </c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</sheetData>
  <mergeCells count="8">
    <mergeCell ref="A30:L30"/>
    <mergeCell ref="A51:L51"/>
    <mergeCell ref="A74:L74"/>
    <mergeCell ref="A96:L96"/>
    <mergeCell ref="L1:L3"/>
    <mergeCell ref="A5:L5"/>
    <mergeCell ref="B1:K2"/>
    <mergeCell ref="B3:K3"/>
  </mergeCells>
  <pageMargins left="0.7" right="0.7" top="0.75" bottom="0.75" header="0.3" footer="0.3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showGridLines="0" workbookViewId="0"/>
  </sheetViews>
  <sheetFormatPr baseColWidth="10" defaultColWidth="14.42578125" defaultRowHeight="15" customHeight="1" x14ac:dyDescent="0.25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</row>
    <row r="2" spans="1:41" ht="28.5" customHeight="1" x14ac:dyDescent="0.25">
      <c r="A2" s="29"/>
      <c r="B2" s="30" t="s">
        <v>141</v>
      </c>
      <c r="C2" s="31"/>
      <c r="D2" s="30" t="s">
        <v>142</v>
      </c>
      <c r="E2" s="29"/>
      <c r="F2" s="30" t="s">
        <v>18</v>
      </c>
      <c r="G2" s="29"/>
      <c r="H2" s="30" t="s">
        <v>143</v>
      </c>
      <c r="I2" s="29"/>
      <c r="J2" s="30" t="s">
        <v>144</v>
      </c>
      <c r="K2" s="29"/>
      <c r="L2" s="69" t="s">
        <v>10</v>
      </c>
      <c r="M2" s="61"/>
      <c r="N2" s="61"/>
      <c r="O2" s="61"/>
      <c r="P2" s="61"/>
      <c r="Q2" s="60"/>
      <c r="R2" s="29"/>
      <c r="S2" s="30" t="s">
        <v>145</v>
      </c>
      <c r="T2" s="29"/>
      <c r="U2" s="30" t="str">
        <f>S3</f>
        <v>Planeación_Estratégica</v>
      </c>
      <c r="V2" s="32"/>
      <c r="W2" s="30" t="str">
        <f>S4</f>
        <v>Gestion_Integral</v>
      </c>
      <c r="X2" s="29"/>
      <c r="Y2" s="30" t="str">
        <f>S5</f>
        <v>Gestion_Juridica</v>
      </c>
      <c r="Z2" s="29"/>
      <c r="AA2" s="30" t="str">
        <f>S6</f>
        <v>Control_Interno</v>
      </c>
      <c r="AB2" s="29"/>
      <c r="AC2" s="30" t="str">
        <f>S7</f>
        <v>Adquisicion_y_Suministros</v>
      </c>
      <c r="AD2" s="29"/>
      <c r="AE2" s="30" t="str">
        <f>S8</f>
        <v>Gestion_de_la_Informacion_y_Comunicación</v>
      </c>
      <c r="AF2" s="29"/>
      <c r="AG2" s="30" t="str">
        <f>S9</f>
        <v>Talento_Humano</v>
      </c>
      <c r="AH2" s="29"/>
      <c r="AI2" s="30" t="str">
        <f>S10</f>
        <v>Administración_de_Recursos_Financieros</v>
      </c>
      <c r="AJ2" s="29"/>
      <c r="AK2" s="30" t="str">
        <f>S11</f>
        <v>Diseño_y_Proyectos_de_Inversión</v>
      </c>
      <c r="AL2" s="29"/>
      <c r="AM2" s="30" t="str">
        <f>S12</f>
        <v>Atención_al_Usuario</v>
      </c>
      <c r="AN2" s="29"/>
      <c r="AO2" s="30" t="str">
        <f>S13</f>
        <v>Administración_Vivienda_Fiscal</v>
      </c>
    </row>
    <row r="3" spans="1:41" ht="14.25" customHeight="1" x14ac:dyDescent="0.25">
      <c r="A3" s="29"/>
      <c r="B3" s="33" t="s">
        <v>67</v>
      </c>
      <c r="C3" s="29"/>
      <c r="D3" s="33" t="s">
        <v>146</v>
      </c>
      <c r="E3" s="29"/>
      <c r="F3" s="33" t="s">
        <v>147</v>
      </c>
      <c r="G3" s="29"/>
      <c r="H3" s="33" t="s">
        <v>146</v>
      </c>
      <c r="I3" s="29"/>
      <c r="J3" s="33" t="s">
        <v>148</v>
      </c>
      <c r="K3" s="29"/>
      <c r="L3" s="33">
        <v>1</v>
      </c>
      <c r="M3" s="34" t="s">
        <v>63</v>
      </c>
      <c r="N3" s="33">
        <v>1</v>
      </c>
      <c r="O3" s="33" t="s">
        <v>149</v>
      </c>
      <c r="P3" s="34" t="s">
        <v>150</v>
      </c>
      <c r="Q3" s="34" t="s">
        <v>151</v>
      </c>
      <c r="R3" s="29"/>
      <c r="S3" s="33" t="s">
        <v>50</v>
      </c>
      <c r="T3" s="29"/>
      <c r="U3" s="33" t="s">
        <v>51</v>
      </c>
      <c r="V3" s="29"/>
      <c r="W3" s="33" t="s">
        <v>152</v>
      </c>
      <c r="X3" s="29"/>
      <c r="Y3" s="33" t="s">
        <v>153</v>
      </c>
      <c r="Z3" s="29"/>
      <c r="AA3" s="33" t="s">
        <v>154</v>
      </c>
      <c r="AB3" s="29"/>
      <c r="AC3" s="33" t="s">
        <v>155</v>
      </c>
      <c r="AD3" s="29"/>
      <c r="AE3" s="33" t="s">
        <v>156</v>
      </c>
      <c r="AF3" s="29"/>
      <c r="AG3" s="33" t="s">
        <v>157</v>
      </c>
      <c r="AH3" s="29"/>
      <c r="AI3" s="33" t="s">
        <v>158</v>
      </c>
      <c r="AJ3" s="29"/>
      <c r="AK3" s="33" t="s">
        <v>159</v>
      </c>
      <c r="AL3" s="29"/>
      <c r="AM3" s="33" t="s">
        <v>160</v>
      </c>
      <c r="AN3" s="29"/>
      <c r="AO3" s="33" t="s">
        <v>161</v>
      </c>
    </row>
    <row r="4" spans="1:41" ht="14.25" customHeight="1" x14ac:dyDescent="0.25">
      <c r="A4" s="29"/>
      <c r="B4" s="33" t="s">
        <v>53</v>
      </c>
      <c r="C4" s="29"/>
      <c r="D4" s="33" t="s">
        <v>162</v>
      </c>
      <c r="E4" s="29"/>
      <c r="F4" s="33" t="s">
        <v>52</v>
      </c>
      <c r="G4" s="29"/>
      <c r="H4" s="33" t="s">
        <v>162</v>
      </c>
      <c r="I4" s="29"/>
      <c r="J4" s="33" t="s">
        <v>163</v>
      </c>
      <c r="K4" s="29"/>
      <c r="L4" s="33">
        <v>2</v>
      </c>
      <c r="M4" s="34" t="s">
        <v>70</v>
      </c>
      <c r="N4" s="33">
        <v>2</v>
      </c>
      <c r="O4" s="33" t="s">
        <v>164</v>
      </c>
      <c r="P4" s="34" t="s">
        <v>165</v>
      </c>
      <c r="Q4" s="34" t="s">
        <v>166</v>
      </c>
      <c r="R4" s="29"/>
      <c r="S4" s="33" t="s">
        <v>167</v>
      </c>
      <c r="T4" s="29"/>
      <c r="U4" s="33" t="s">
        <v>168</v>
      </c>
      <c r="V4" s="29"/>
      <c r="W4" s="33" t="s">
        <v>169</v>
      </c>
      <c r="X4" s="29"/>
      <c r="Y4" s="33" t="s">
        <v>170</v>
      </c>
      <c r="Z4" s="29"/>
      <c r="AA4" s="33" t="s">
        <v>54</v>
      </c>
      <c r="AB4" s="29"/>
      <c r="AC4" s="33" t="s">
        <v>171</v>
      </c>
      <c r="AD4" s="29"/>
      <c r="AE4" s="33" t="s">
        <v>172</v>
      </c>
      <c r="AF4" s="29"/>
      <c r="AG4" s="33" t="s">
        <v>54</v>
      </c>
      <c r="AH4" s="29"/>
      <c r="AI4" s="33" t="s">
        <v>173</v>
      </c>
      <c r="AJ4" s="29"/>
      <c r="AK4" s="33" t="s">
        <v>174</v>
      </c>
      <c r="AL4" s="29"/>
      <c r="AM4" s="33" t="s">
        <v>175</v>
      </c>
      <c r="AN4" s="29"/>
      <c r="AO4" s="33" t="s">
        <v>176</v>
      </c>
    </row>
    <row r="5" spans="1:41" ht="14.25" customHeight="1" x14ac:dyDescent="0.25">
      <c r="A5" s="29"/>
      <c r="B5" s="29"/>
      <c r="C5" s="29"/>
      <c r="D5" s="33" t="s">
        <v>177</v>
      </c>
      <c r="E5" s="29"/>
      <c r="F5" s="33" t="s">
        <v>115</v>
      </c>
      <c r="G5" s="29"/>
      <c r="H5" s="33" t="s">
        <v>177</v>
      </c>
      <c r="I5" s="29"/>
      <c r="J5" s="33" t="s">
        <v>178</v>
      </c>
      <c r="K5" s="29"/>
      <c r="L5" s="33">
        <v>3</v>
      </c>
      <c r="M5" s="34" t="s">
        <v>132</v>
      </c>
      <c r="N5" s="33">
        <v>3</v>
      </c>
      <c r="O5" s="33" t="s">
        <v>179</v>
      </c>
      <c r="P5" s="34" t="s">
        <v>165</v>
      </c>
      <c r="Q5" s="34" t="s">
        <v>166</v>
      </c>
      <c r="R5" s="29"/>
      <c r="S5" s="33" t="s">
        <v>180</v>
      </c>
      <c r="T5" s="29"/>
      <c r="U5" s="33" t="s">
        <v>181</v>
      </c>
      <c r="V5" s="29"/>
      <c r="W5" s="33" t="s">
        <v>182</v>
      </c>
      <c r="X5" s="29"/>
      <c r="Y5" s="33" t="s">
        <v>54</v>
      </c>
      <c r="Z5" s="29"/>
      <c r="AA5" s="29"/>
      <c r="AB5" s="29"/>
      <c r="AC5" s="33" t="s">
        <v>183</v>
      </c>
      <c r="AD5" s="29"/>
      <c r="AE5" s="33" t="s">
        <v>184</v>
      </c>
      <c r="AF5" s="29"/>
      <c r="AG5" s="29"/>
      <c r="AH5" s="29"/>
      <c r="AI5" s="33" t="s">
        <v>185</v>
      </c>
      <c r="AJ5" s="29"/>
      <c r="AK5" s="33" t="s">
        <v>54</v>
      </c>
      <c r="AL5" s="29"/>
      <c r="AM5" s="33" t="s">
        <v>54</v>
      </c>
      <c r="AN5" s="29"/>
      <c r="AO5" s="33" t="s">
        <v>186</v>
      </c>
    </row>
    <row r="6" spans="1:41" ht="14.25" customHeight="1" x14ac:dyDescent="0.25">
      <c r="A6" s="29"/>
      <c r="B6" s="29"/>
      <c r="C6" s="29"/>
      <c r="D6" s="33" t="s">
        <v>149</v>
      </c>
      <c r="E6" s="29"/>
      <c r="F6" s="33" t="s">
        <v>119</v>
      </c>
      <c r="G6" s="29"/>
      <c r="H6" s="33" t="s">
        <v>149</v>
      </c>
      <c r="I6" s="29"/>
      <c r="J6" s="33" t="s">
        <v>187</v>
      </c>
      <c r="K6" s="29"/>
      <c r="L6" s="29"/>
      <c r="M6" s="29"/>
      <c r="N6" s="29"/>
      <c r="O6" s="29"/>
      <c r="P6" s="29"/>
      <c r="Q6" s="29"/>
      <c r="R6" s="29"/>
      <c r="S6" s="33" t="s">
        <v>154</v>
      </c>
      <c r="T6" s="29"/>
      <c r="U6" s="33" t="s">
        <v>168</v>
      </c>
      <c r="V6" s="29"/>
      <c r="W6" s="33" t="s">
        <v>54</v>
      </c>
      <c r="X6" s="29"/>
      <c r="Y6" s="29"/>
      <c r="Z6" s="29"/>
      <c r="AA6" s="29"/>
      <c r="AB6" s="29"/>
      <c r="AC6" s="33" t="s">
        <v>54</v>
      </c>
      <c r="AD6" s="29"/>
      <c r="AE6" s="33" t="s">
        <v>188</v>
      </c>
      <c r="AF6" s="29"/>
      <c r="AG6" s="29"/>
      <c r="AH6" s="29"/>
      <c r="AI6" s="33" t="s">
        <v>54</v>
      </c>
      <c r="AJ6" s="29"/>
      <c r="AK6" s="29"/>
      <c r="AL6" s="29"/>
      <c r="AM6" s="29"/>
      <c r="AN6" s="29"/>
      <c r="AO6" s="33" t="s">
        <v>189</v>
      </c>
    </row>
    <row r="7" spans="1:41" ht="14.25" customHeight="1" x14ac:dyDescent="0.25">
      <c r="A7" s="29"/>
      <c r="B7" s="29"/>
      <c r="C7" s="29"/>
      <c r="D7" s="33" t="s">
        <v>54</v>
      </c>
      <c r="E7" s="29"/>
      <c r="F7" s="33" t="s">
        <v>190</v>
      </c>
      <c r="G7" s="29"/>
      <c r="H7" s="33" t="s">
        <v>54</v>
      </c>
      <c r="I7" s="29"/>
      <c r="J7" s="33" t="s">
        <v>191</v>
      </c>
      <c r="K7" s="29"/>
      <c r="L7" s="29"/>
      <c r="M7" s="29"/>
      <c r="N7" s="29"/>
      <c r="O7" s="29"/>
      <c r="P7" s="29"/>
      <c r="Q7" s="29"/>
      <c r="R7" s="29"/>
      <c r="S7" s="33" t="s">
        <v>192</v>
      </c>
      <c r="T7" s="29"/>
      <c r="U7" s="33" t="s">
        <v>54</v>
      </c>
      <c r="V7" s="29"/>
      <c r="W7" s="29"/>
      <c r="X7" s="29"/>
      <c r="Y7" s="29"/>
      <c r="Z7" s="29"/>
      <c r="AA7" s="29"/>
      <c r="AB7" s="29"/>
      <c r="AC7" s="29"/>
      <c r="AD7" s="29"/>
      <c r="AE7" s="35" t="s">
        <v>193</v>
      </c>
      <c r="AF7" s="29"/>
      <c r="AG7" s="29"/>
      <c r="AH7" s="29"/>
      <c r="AI7" s="29"/>
      <c r="AJ7" s="29"/>
      <c r="AK7" s="29"/>
      <c r="AL7" s="29"/>
      <c r="AM7" s="29"/>
      <c r="AN7" s="29"/>
      <c r="AO7" s="33" t="s">
        <v>194</v>
      </c>
    </row>
    <row r="8" spans="1:41" ht="14.25" customHeight="1" x14ac:dyDescent="0.25">
      <c r="A8" s="29"/>
      <c r="B8" s="29"/>
      <c r="C8" s="29"/>
      <c r="D8" s="33"/>
      <c r="E8" s="29"/>
      <c r="F8" s="33" t="s">
        <v>195</v>
      </c>
      <c r="G8" s="29"/>
      <c r="H8" s="33"/>
      <c r="I8" s="29"/>
      <c r="J8" s="33" t="s">
        <v>129</v>
      </c>
      <c r="K8" s="29"/>
      <c r="L8" s="29"/>
      <c r="M8" s="29"/>
      <c r="N8" s="29"/>
      <c r="O8" s="29"/>
      <c r="P8" s="29"/>
      <c r="Q8" s="29"/>
      <c r="R8" s="29"/>
      <c r="S8" s="33" t="s">
        <v>196</v>
      </c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35" t="s">
        <v>197</v>
      </c>
      <c r="AF8" s="29"/>
      <c r="AG8" s="29"/>
      <c r="AH8" s="29"/>
      <c r="AI8" s="29"/>
      <c r="AJ8" s="29"/>
      <c r="AK8" s="29"/>
      <c r="AL8" s="29"/>
      <c r="AM8" s="29"/>
      <c r="AN8" s="29"/>
      <c r="AO8" s="33" t="s">
        <v>54</v>
      </c>
    </row>
    <row r="9" spans="1:41" ht="14.25" customHeight="1" x14ac:dyDescent="0.25">
      <c r="A9" s="29"/>
      <c r="B9" s="29"/>
      <c r="C9" s="29"/>
      <c r="D9" s="33"/>
      <c r="E9" s="29"/>
      <c r="F9" s="33"/>
      <c r="G9" s="29"/>
      <c r="H9" s="35" t="s">
        <v>198</v>
      </c>
      <c r="I9" s="29"/>
      <c r="J9" s="33" t="s">
        <v>61</v>
      </c>
      <c r="K9" s="29"/>
      <c r="L9" s="29"/>
      <c r="M9" s="29"/>
      <c r="N9" s="29"/>
      <c r="O9" s="29"/>
      <c r="P9" s="29"/>
      <c r="Q9" s="29"/>
      <c r="R9" s="29"/>
      <c r="S9" s="33" t="s">
        <v>157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35" t="s">
        <v>199</v>
      </c>
      <c r="AF9" s="29"/>
      <c r="AG9" s="29"/>
      <c r="AH9" s="29"/>
      <c r="AI9" s="29"/>
      <c r="AJ9" s="29"/>
      <c r="AK9" s="29"/>
      <c r="AL9" s="29"/>
      <c r="AM9" s="29"/>
      <c r="AN9" s="29"/>
      <c r="AO9" s="29"/>
    </row>
    <row r="10" spans="1:41" ht="14.25" customHeight="1" x14ac:dyDescent="0.25">
      <c r="A10" s="29"/>
      <c r="B10" s="29"/>
      <c r="C10" s="29"/>
      <c r="D10" s="35" t="s">
        <v>198</v>
      </c>
      <c r="E10" s="29"/>
      <c r="F10" s="35" t="s">
        <v>198</v>
      </c>
      <c r="G10" s="29"/>
      <c r="H10" s="29"/>
      <c r="I10" s="29"/>
      <c r="J10" s="33" t="s">
        <v>85</v>
      </c>
      <c r="K10" s="29"/>
      <c r="L10" s="29"/>
      <c r="M10" s="29"/>
      <c r="N10" s="29"/>
      <c r="O10" s="29"/>
      <c r="P10" s="29"/>
      <c r="Q10" s="29"/>
      <c r="R10" s="29"/>
      <c r="S10" s="33" t="s">
        <v>200</v>
      </c>
      <c r="T10" s="29"/>
      <c r="V10" s="29"/>
      <c r="X10" s="29"/>
      <c r="Y10" s="29"/>
      <c r="Z10" s="29"/>
      <c r="AA10" s="29"/>
      <c r="AB10" s="29"/>
      <c r="AC10" s="29"/>
      <c r="AD10" s="29"/>
      <c r="AE10" s="33" t="s">
        <v>54</v>
      </c>
      <c r="AF10" s="29"/>
      <c r="AG10" s="29"/>
      <c r="AH10" s="29"/>
      <c r="AI10" s="29"/>
      <c r="AJ10" s="29"/>
      <c r="AK10" s="29"/>
      <c r="AL10" s="29"/>
      <c r="AM10" s="29"/>
      <c r="AN10" s="29"/>
      <c r="AO10" s="29"/>
    </row>
    <row r="11" spans="1:41" ht="14.2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33" t="s">
        <v>69</v>
      </c>
      <c r="K11" s="29"/>
      <c r="L11" s="29"/>
      <c r="M11" s="29"/>
      <c r="N11" s="29"/>
      <c r="O11" s="29"/>
      <c r="P11" s="29"/>
      <c r="Q11" s="29"/>
      <c r="R11" s="29"/>
      <c r="S11" s="33" t="s">
        <v>201</v>
      </c>
      <c r="T11" s="29"/>
      <c r="V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</row>
    <row r="12" spans="1:41" ht="14.25" customHeigh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33" t="s">
        <v>81</v>
      </c>
      <c r="K12" s="29"/>
      <c r="L12" s="29"/>
      <c r="M12" s="29"/>
      <c r="N12" s="29"/>
      <c r="O12" s="29"/>
      <c r="P12" s="29"/>
      <c r="Q12" s="29"/>
      <c r="R12" s="29"/>
      <c r="S12" s="33" t="s">
        <v>175</v>
      </c>
      <c r="T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</row>
    <row r="13" spans="1:41" ht="14.25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33" t="s">
        <v>89</v>
      </c>
      <c r="K13" s="29"/>
      <c r="L13" s="29"/>
      <c r="M13" s="29"/>
      <c r="N13" s="29"/>
      <c r="O13" s="29"/>
      <c r="P13" s="29"/>
      <c r="Q13" s="29"/>
      <c r="R13" s="29"/>
      <c r="S13" s="33" t="s">
        <v>202</v>
      </c>
      <c r="T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H13" s="29"/>
      <c r="AI13" s="29"/>
      <c r="AJ13" s="29"/>
      <c r="AK13" s="29"/>
      <c r="AL13" s="29"/>
      <c r="AM13" s="29"/>
      <c r="AN13" s="29"/>
      <c r="AO13" s="29"/>
    </row>
    <row r="14" spans="1:41" ht="14.25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33" t="s">
        <v>54</v>
      </c>
      <c r="K14" s="29"/>
      <c r="L14" s="29"/>
      <c r="M14" s="29"/>
      <c r="N14" s="29"/>
      <c r="O14" s="29"/>
      <c r="P14" s="29"/>
      <c r="Q14" s="29"/>
      <c r="R14" s="29"/>
      <c r="S14" s="33"/>
      <c r="T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H14" s="29"/>
      <c r="AI14" s="29"/>
      <c r="AJ14" s="29"/>
      <c r="AK14" s="29"/>
      <c r="AL14" s="29"/>
      <c r="AM14" s="29"/>
      <c r="AN14" s="29"/>
      <c r="AO14" s="29"/>
    </row>
    <row r="15" spans="1:41" ht="14.25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13" t="s">
        <v>62</v>
      </c>
      <c r="K15" s="29"/>
      <c r="L15" s="29"/>
      <c r="M15" s="29"/>
      <c r="N15" s="29"/>
      <c r="O15" s="29"/>
      <c r="P15" s="29"/>
      <c r="Q15" s="29"/>
      <c r="R15" s="29"/>
      <c r="S15" s="36" t="s">
        <v>198</v>
      </c>
      <c r="T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H15" s="29"/>
      <c r="AI15" s="29"/>
      <c r="AJ15" s="29"/>
      <c r="AK15" s="29"/>
      <c r="AL15" s="29"/>
      <c r="AM15" s="29"/>
      <c r="AN15" s="29"/>
      <c r="AO15" s="29"/>
    </row>
    <row r="16" spans="1:41" ht="14.25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33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</row>
    <row r="17" spans="1:41" ht="14.25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36" t="s">
        <v>198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</row>
    <row r="18" spans="1:41" ht="14.25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</row>
    <row r="19" spans="1:41" ht="14.25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</row>
    <row r="20" spans="1:41" ht="14.2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</row>
    <row r="21" spans="1:41" ht="14.25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</row>
    <row r="22" spans="1:41" ht="14.25" customHeigh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</row>
    <row r="23" spans="1:41" ht="14.25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V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</row>
    <row r="24" spans="1:41" ht="14.25" customHeigh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</row>
    <row r="25" spans="1:41" ht="14.25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</row>
    <row r="26" spans="1:41" ht="14.25" customHeight="1" x14ac:dyDescent="0.25">
      <c r="A26" s="29"/>
      <c r="B26" s="30" t="s">
        <v>203</v>
      </c>
      <c r="C26" s="37" t="s">
        <v>204</v>
      </c>
      <c r="D26" s="30" t="s">
        <v>205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</row>
    <row r="27" spans="1:41" ht="14.25" customHeight="1" x14ac:dyDescent="0.25">
      <c r="A27" s="29"/>
      <c r="B27" s="38" t="s">
        <v>206</v>
      </c>
      <c r="C27" s="39" t="s">
        <v>207</v>
      </c>
      <c r="D27" s="40" t="s">
        <v>208</v>
      </c>
      <c r="E27" s="41" t="s">
        <v>209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</row>
    <row r="28" spans="1:41" ht="14.25" customHeight="1" x14ac:dyDescent="0.25">
      <c r="A28" s="29"/>
      <c r="B28" s="38" t="s">
        <v>210</v>
      </c>
      <c r="C28" s="39" t="s">
        <v>211</v>
      </c>
      <c r="D28" s="40" t="s">
        <v>212</v>
      </c>
      <c r="E28" s="41" t="s">
        <v>213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</row>
    <row r="29" spans="1:41" ht="14.25" customHeight="1" x14ac:dyDescent="0.25">
      <c r="A29" s="29"/>
      <c r="B29" s="38" t="s">
        <v>214</v>
      </c>
      <c r="C29" s="39" t="s">
        <v>215</v>
      </c>
      <c r="D29" s="40" t="s">
        <v>216</v>
      </c>
      <c r="E29" s="41" t="s">
        <v>217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</row>
    <row r="30" spans="1:41" ht="14.25" customHeight="1" x14ac:dyDescent="0.25">
      <c r="A30" s="29"/>
      <c r="B30" s="33" t="s">
        <v>54</v>
      </c>
      <c r="C30" s="39" t="s">
        <v>54</v>
      </c>
      <c r="D30" s="33" t="s">
        <v>54</v>
      </c>
      <c r="E30" s="33" t="s">
        <v>54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</row>
    <row r="31" spans="1:41" ht="14.25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</row>
    <row r="32" spans="1:41" ht="14.25" customHeight="1" x14ac:dyDescent="0.25">
      <c r="A32" s="29"/>
      <c r="B32" s="30" t="s">
        <v>218</v>
      </c>
      <c r="C32" s="37" t="s">
        <v>219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</row>
    <row r="33" spans="1:41" ht="14.25" customHeight="1" x14ac:dyDescent="0.25">
      <c r="A33" s="29"/>
      <c r="B33" s="38" t="s">
        <v>220</v>
      </c>
      <c r="C33" s="42" t="s">
        <v>221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</row>
    <row r="34" spans="1:41" ht="14.25" customHeight="1" x14ac:dyDescent="0.25">
      <c r="A34" s="29"/>
      <c r="B34" s="38" t="s">
        <v>222</v>
      </c>
      <c r="C34" s="42" t="s">
        <v>223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</row>
    <row r="35" spans="1:41" ht="14.25" customHeight="1" x14ac:dyDescent="0.25">
      <c r="A35" s="29"/>
      <c r="B35" s="38" t="s">
        <v>224</v>
      </c>
      <c r="C35" s="42" t="s">
        <v>225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</row>
    <row r="36" spans="1:41" ht="14.25" customHeight="1" x14ac:dyDescent="0.25">
      <c r="A36" s="29"/>
      <c r="B36" s="38" t="s">
        <v>226</v>
      </c>
      <c r="C36" s="42" t="s">
        <v>227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</row>
    <row r="37" spans="1:41" ht="14.25" customHeight="1" x14ac:dyDescent="0.25">
      <c r="A37" s="29"/>
      <c r="B37" s="38" t="s">
        <v>228</v>
      </c>
      <c r="C37" s="42" t="s">
        <v>229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</row>
    <row r="38" spans="1:41" ht="14.25" customHeight="1" x14ac:dyDescent="0.25">
      <c r="A38" s="29"/>
      <c r="B38" s="38" t="s">
        <v>230</v>
      </c>
      <c r="C38" s="42" t="s">
        <v>231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</row>
    <row r="39" spans="1:41" ht="14.25" customHeight="1" x14ac:dyDescent="0.25">
      <c r="A39" s="29"/>
      <c r="B39" s="38" t="s">
        <v>232</v>
      </c>
      <c r="C39" s="42" t="s">
        <v>233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</row>
    <row r="40" spans="1:41" ht="14.25" customHeight="1" x14ac:dyDescent="0.25">
      <c r="A40" s="29"/>
      <c r="B40" s="38" t="s">
        <v>234</v>
      </c>
      <c r="C40" s="42" t="s">
        <v>235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</row>
    <row r="41" spans="1:41" ht="14.25" customHeight="1" x14ac:dyDescent="0.25">
      <c r="A41" s="29"/>
      <c r="B41" s="38" t="s">
        <v>236</v>
      </c>
      <c r="C41" s="42" t="s">
        <v>237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</row>
    <row r="42" spans="1:41" ht="14.25" customHeight="1" x14ac:dyDescent="0.25">
      <c r="A42" s="29"/>
      <c r="B42" s="33" t="s">
        <v>54</v>
      </c>
      <c r="C42" s="43" t="s">
        <v>54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</row>
    <row r="43" spans="1:41" ht="14.25" customHeight="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</row>
    <row r="44" spans="1:41" ht="14.2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</row>
    <row r="45" spans="1:41" ht="14.25" customHeight="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</row>
    <row r="46" spans="1:41" ht="14.2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</row>
    <row r="47" spans="1:41" ht="14.25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</row>
    <row r="48" spans="1:41" ht="14.2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</row>
    <row r="49" spans="1:41" ht="14.2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</row>
    <row r="50" spans="1:41" ht="14.25" customHeight="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</row>
    <row r="51" spans="1:41" ht="14.2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</row>
    <row r="52" spans="1:41" ht="14.2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</row>
    <row r="53" spans="1:41" ht="14.2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</row>
    <row r="54" spans="1:41" ht="14.2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</row>
    <row r="55" spans="1:41" ht="14.2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</row>
    <row r="56" spans="1:41" ht="14.2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</row>
    <row r="57" spans="1:41" ht="14.2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</row>
    <row r="58" spans="1:41" ht="14.2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</row>
    <row r="59" spans="1:41" ht="14.2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</row>
    <row r="60" spans="1:41" ht="14.2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</row>
    <row r="61" spans="1:41" ht="14.2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</row>
    <row r="62" spans="1:41" ht="14.2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</row>
    <row r="63" spans="1:41" ht="14.2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</row>
    <row r="64" spans="1:41" ht="14.2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</row>
    <row r="65" spans="1:41" ht="14.2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</row>
    <row r="66" spans="1:41" ht="14.2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</row>
    <row r="67" spans="1:41" ht="14.2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</row>
    <row r="68" spans="1:41" ht="14.2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</row>
    <row r="69" spans="1:41" ht="14.2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</row>
    <row r="70" spans="1:41" ht="14.2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</row>
    <row r="71" spans="1:41" ht="14.2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</row>
    <row r="72" spans="1:41" ht="14.2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</row>
    <row r="73" spans="1:41" ht="14.2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</row>
    <row r="74" spans="1:41" ht="14.2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</row>
    <row r="75" spans="1:41" ht="14.2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</row>
    <row r="76" spans="1:41" ht="14.2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</row>
    <row r="77" spans="1:41" ht="14.2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</row>
    <row r="78" spans="1:41" ht="14.2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</row>
    <row r="79" spans="1:41" ht="14.2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</row>
    <row r="80" spans="1:41" ht="14.2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</row>
    <row r="81" spans="1:41" ht="14.2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</row>
    <row r="82" spans="1:41" ht="14.2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</row>
    <row r="83" spans="1:41" ht="14.2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</row>
    <row r="84" spans="1:41" ht="14.2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</row>
    <row r="85" spans="1:41" ht="14.2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</row>
    <row r="86" spans="1:41" ht="14.2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</row>
    <row r="87" spans="1:41" ht="14.2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</row>
    <row r="88" spans="1:41" ht="14.2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</row>
    <row r="89" spans="1:41" ht="14.2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</row>
    <row r="90" spans="1:41" ht="14.2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</row>
    <row r="91" spans="1:41" ht="14.2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</row>
    <row r="92" spans="1:41" ht="14.2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</row>
    <row r="93" spans="1:41" ht="14.2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</row>
    <row r="94" spans="1:41" ht="14.2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</row>
    <row r="95" spans="1:41" ht="14.2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</row>
    <row r="96" spans="1:41" ht="14.2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</row>
    <row r="97" spans="1:41" ht="14.2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</row>
    <row r="98" spans="1:41" ht="14.2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</row>
    <row r="99" spans="1:41" ht="14.2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</row>
    <row r="100" spans="1:41" ht="14.2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</row>
    <row r="101" spans="1:41" ht="14.2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</row>
    <row r="102" spans="1:41" ht="14.2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</row>
    <row r="103" spans="1:41" ht="14.2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</row>
    <row r="104" spans="1:41" ht="14.2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</row>
    <row r="105" spans="1:41" ht="14.2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</row>
    <row r="106" spans="1:41" ht="14.2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</row>
    <row r="107" spans="1:41" ht="14.2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</row>
    <row r="108" spans="1:41" ht="14.2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</row>
    <row r="109" spans="1:41" ht="14.2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</row>
    <row r="110" spans="1:41" ht="14.2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</row>
    <row r="111" spans="1:41" ht="14.2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</row>
    <row r="112" spans="1:41" ht="14.2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</row>
    <row r="113" spans="1:41" ht="14.2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</row>
    <row r="114" spans="1:41" ht="14.2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</row>
    <row r="115" spans="1:41" ht="14.2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</row>
    <row r="116" spans="1:41" ht="14.2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</row>
    <row r="117" spans="1:41" ht="14.2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</row>
    <row r="118" spans="1:41" ht="14.2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</row>
    <row r="119" spans="1:41" ht="14.2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</row>
    <row r="120" spans="1:41" ht="14.25" customHeight="1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</row>
    <row r="121" spans="1:41" ht="14.25" customHeight="1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</row>
    <row r="122" spans="1:41" ht="14.25" customHeight="1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</row>
    <row r="123" spans="1:41" ht="14.25" customHeight="1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</row>
    <row r="124" spans="1:41" ht="14.25" customHeight="1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</row>
    <row r="125" spans="1:41" ht="14.25" customHeight="1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</row>
    <row r="126" spans="1:41" ht="14.25" customHeight="1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</row>
    <row r="127" spans="1:41" ht="14.25" customHeight="1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</row>
    <row r="128" spans="1:41" ht="14.25" customHeight="1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</row>
    <row r="129" spans="1:41" ht="14.25" customHeight="1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</row>
    <row r="130" spans="1:41" ht="14.25" customHeight="1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</row>
    <row r="131" spans="1:41" ht="14.25" customHeight="1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</row>
    <row r="132" spans="1:41" ht="14.25" customHeight="1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</row>
    <row r="133" spans="1:41" ht="14.25" customHeight="1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</row>
    <row r="134" spans="1:41" ht="14.25" customHeight="1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</row>
    <row r="135" spans="1:41" ht="14.25" customHeight="1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</row>
    <row r="136" spans="1:41" ht="14.25" customHeight="1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</row>
    <row r="137" spans="1:41" ht="14.25" customHeight="1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</row>
    <row r="138" spans="1:41" ht="14.25" customHeight="1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</row>
    <row r="139" spans="1:41" ht="14.25" customHeight="1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</row>
    <row r="140" spans="1:41" ht="14.25" customHeight="1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</row>
    <row r="141" spans="1:41" ht="14.25" customHeight="1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</row>
    <row r="142" spans="1:41" ht="14.25" customHeight="1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</row>
    <row r="143" spans="1:41" ht="14.25" customHeight="1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</row>
    <row r="144" spans="1:41" ht="14.25" customHeight="1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</row>
    <row r="145" spans="1:41" ht="14.25" customHeight="1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</row>
    <row r="146" spans="1:41" ht="14.25" customHeight="1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</row>
    <row r="147" spans="1:41" ht="14.25" customHeight="1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</row>
    <row r="148" spans="1:41" ht="14.25" customHeight="1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</row>
    <row r="149" spans="1:41" ht="14.25" customHeight="1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</row>
    <row r="150" spans="1:41" ht="14.25" customHeight="1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</row>
    <row r="151" spans="1:41" ht="14.25" customHeight="1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</row>
    <row r="152" spans="1:41" ht="14.25" customHeight="1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</row>
    <row r="153" spans="1:41" ht="14.25" customHeight="1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</row>
    <row r="154" spans="1:41" ht="14.25" customHeight="1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</row>
    <row r="155" spans="1:41" ht="14.25" customHeight="1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</row>
    <row r="156" spans="1:41" ht="14.25" customHeight="1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</row>
    <row r="157" spans="1:41" ht="14.25" customHeight="1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</row>
    <row r="158" spans="1:41" ht="14.25" customHeight="1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</row>
    <row r="159" spans="1:41" ht="14.25" customHeight="1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</row>
    <row r="160" spans="1:41" ht="14.25" customHeight="1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</row>
    <row r="161" spans="1:41" ht="14.25" customHeight="1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</row>
    <row r="162" spans="1:41" ht="14.25" customHeight="1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</row>
    <row r="163" spans="1:41" ht="14.25" customHeight="1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</row>
    <row r="164" spans="1:41" ht="14.25" customHeight="1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</row>
    <row r="165" spans="1:41" ht="14.25" customHeight="1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</row>
    <row r="166" spans="1:41" ht="14.25" customHeight="1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</row>
    <row r="167" spans="1:41" ht="14.25" customHeight="1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</row>
    <row r="168" spans="1:41" ht="14.25" customHeight="1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</row>
    <row r="169" spans="1:41" ht="14.25" customHeight="1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</row>
    <row r="170" spans="1:41" ht="14.25" customHeight="1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</row>
    <row r="171" spans="1:41" ht="14.25" customHeight="1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</row>
    <row r="172" spans="1:41" ht="14.25" customHeight="1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</row>
    <row r="173" spans="1:41" ht="14.25" customHeight="1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</row>
    <row r="174" spans="1:41" ht="14.25" customHeight="1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</row>
    <row r="175" spans="1:41" ht="14.25" customHeight="1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</row>
    <row r="176" spans="1:41" ht="14.25" customHeight="1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</row>
    <row r="177" spans="1:41" ht="14.25" customHeight="1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</row>
    <row r="178" spans="1:41" ht="14.25" customHeight="1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</row>
    <row r="179" spans="1:41" ht="14.25" customHeight="1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</row>
    <row r="180" spans="1:41" ht="14.25" customHeight="1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</row>
    <row r="181" spans="1:41" ht="14.25" customHeight="1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</row>
    <row r="182" spans="1:41" ht="14.25" customHeight="1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</row>
    <row r="183" spans="1:41" ht="14.25" customHeight="1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</row>
    <row r="184" spans="1:41" ht="14.25" customHeight="1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</row>
    <row r="185" spans="1:41" ht="14.25" customHeight="1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</row>
    <row r="186" spans="1:41" ht="14.25" customHeight="1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</row>
    <row r="187" spans="1:41" ht="14.25" customHeight="1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</row>
    <row r="188" spans="1:41" ht="14.25" customHeight="1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</row>
    <row r="189" spans="1:41" ht="14.25" customHeight="1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</row>
    <row r="190" spans="1:41" ht="14.25" customHeight="1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</row>
    <row r="191" spans="1:41" ht="14.25" customHeight="1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</row>
    <row r="192" spans="1:41" ht="14.25" customHeight="1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</row>
    <row r="193" spans="1:41" ht="14.25" customHeight="1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</row>
    <row r="194" spans="1:41" ht="14.25" customHeight="1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</row>
    <row r="195" spans="1:41" ht="14.25" customHeight="1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</row>
    <row r="196" spans="1:41" ht="14.25" customHeight="1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</row>
    <row r="197" spans="1:41" ht="14.25" customHeight="1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</row>
    <row r="198" spans="1:41" ht="14.25" customHeight="1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</row>
    <row r="199" spans="1:41" ht="14.25" customHeight="1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</row>
    <row r="200" spans="1:41" ht="14.25" customHeight="1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</row>
    <row r="201" spans="1:41" ht="14.25" customHeight="1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</row>
    <row r="202" spans="1:41" ht="14.25" customHeight="1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</row>
    <row r="203" spans="1:41" ht="14.25" customHeight="1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</row>
    <row r="204" spans="1:41" ht="14.25" customHeight="1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</row>
    <row r="205" spans="1:41" ht="14.25" customHeight="1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</row>
    <row r="206" spans="1:41" ht="14.25" customHeight="1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</row>
    <row r="207" spans="1:41" ht="14.25" customHeight="1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</row>
    <row r="208" spans="1:41" ht="14.25" customHeight="1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</row>
    <row r="209" spans="1:41" ht="14.25" customHeight="1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</row>
    <row r="210" spans="1:41" ht="14.25" customHeight="1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</row>
    <row r="211" spans="1:41" ht="14.25" customHeight="1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</row>
    <row r="212" spans="1:41" ht="14.25" customHeight="1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</row>
    <row r="213" spans="1:41" ht="14.25" customHeight="1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</row>
    <row r="214" spans="1:41" ht="14.25" customHeight="1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</row>
    <row r="215" spans="1:41" ht="14.25" customHeight="1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</row>
    <row r="216" spans="1:41" ht="14.25" customHeight="1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</row>
    <row r="217" spans="1:41" ht="14.25" customHeight="1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</row>
    <row r="218" spans="1:41" ht="14.25" customHeight="1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</row>
    <row r="219" spans="1:41" ht="14.25" customHeight="1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</row>
    <row r="220" spans="1:41" ht="14.25" customHeight="1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</row>
    <row r="221" spans="1:41" ht="14.25" customHeight="1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</row>
    <row r="222" spans="1:41" ht="14.25" customHeight="1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</row>
    <row r="223" spans="1:41" ht="14.25" customHeight="1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</row>
    <row r="224" spans="1:41" ht="14.25" customHeight="1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</row>
    <row r="225" spans="1:41" ht="14.25" customHeight="1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</row>
    <row r="226" spans="1:41" ht="14.25" customHeight="1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</row>
    <row r="227" spans="1:41" ht="14.25" customHeight="1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</row>
    <row r="228" spans="1:41" ht="14.25" customHeight="1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</row>
    <row r="229" spans="1:41" ht="14.25" customHeight="1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</row>
    <row r="230" spans="1:41" ht="14.25" customHeight="1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</row>
    <row r="231" spans="1:41" ht="14.25" customHeight="1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</row>
    <row r="232" spans="1:41" ht="14.25" customHeight="1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</row>
    <row r="233" spans="1:41" ht="14.25" customHeight="1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</row>
    <row r="234" spans="1:41" ht="14.25" customHeight="1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</row>
    <row r="235" spans="1:41" ht="14.25" customHeight="1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</row>
    <row r="236" spans="1:41" ht="14.25" customHeight="1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</row>
    <row r="237" spans="1:41" ht="14.25" customHeight="1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</row>
    <row r="238" spans="1:41" ht="14.25" customHeight="1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</row>
    <row r="239" spans="1:41" ht="14.25" customHeight="1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</row>
    <row r="240" spans="1:41" ht="14.25" customHeight="1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</row>
    <row r="241" spans="1:41" ht="14.25" customHeight="1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</row>
    <row r="242" spans="1:41" ht="14.25" customHeight="1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</row>
    <row r="243" spans="1:41" ht="14.25" customHeight="1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</row>
    <row r="244" spans="1:41" ht="14.25" customHeight="1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</row>
    <row r="245" spans="1:41" ht="14.25" customHeight="1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</row>
    <row r="246" spans="1:41" ht="14.25" customHeight="1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</row>
    <row r="247" spans="1:41" ht="14.25" customHeight="1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</row>
    <row r="248" spans="1:41" ht="14.25" customHeight="1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</row>
    <row r="249" spans="1:41" ht="14.25" customHeight="1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</row>
    <row r="250" spans="1:41" ht="14.25" customHeight="1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</row>
    <row r="251" spans="1:41" ht="14.25" customHeight="1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</row>
    <row r="252" spans="1:41" ht="14.25" customHeight="1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</row>
    <row r="253" spans="1:41" ht="14.25" customHeight="1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</row>
    <row r="254" spans="1:41" ht="14.25" customHeight="1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</row>
    <row r="255" spans="1:41" ht="14.25" customHeight="1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</row>
    <row r="256" spans="1:41" ht="14.25" customHeight="1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</row>
    <row r="257" spans="1:41" ht="14.25" customHeight="1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</row>
    <row r="258" spans="1:41" ht="14.25" customHeight="1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</row>
    <row r="259" spans="1:41" ht="14.25" customHeight="1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</row>
    <row r="260" spans="1:41" ht="14.25" customHeight="1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</row>
    <row r="261" spans="1:41" ht="14.25" customHeight="1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</row>
    <row r="262" spans="1:41" ht="14.25" customHeight="1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</row>
    <row r="263" spans="1:41" ht="14.25" customHeight="1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</row>
    <row r="264" spans="1:41" ht="14.25" customHeight="1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</row>
    <row r="265" spans="1:41" ht="14.25" customHeight="1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</row>
    <row r="266" spans="1:41" ht="14.25" customHeight="1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</row>
    <row r="267" spans="1:41" ht="14.25" customHeight="1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</row>
    <row r="268" spans="1:41" ht="14.25" customHeight="1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</row>
    <row r="269" spans="1:41" ht="14.25" customHeight="1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</row>
    <row r="270" spans="1:41" ht="14.25" customHeight="1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</row>
    <row r="271" spans="1:41" ht="14.25" customHeight="1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</row>
    <row r="272" spans="1:41" ht="14.25" customHeight="1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</row>
    <row r="273" spans="1:41" ht="14.25" customHeight="1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</row>
    <row r="274" spans="1:41" ht="14.25" customHeight="1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</row>
    <row r="275" spans="1:41" ht="14.25" customHeight="1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</row>
    <row r="276" spans="1:41" ht="14.25" customHeight="1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</row>
    <row r="277" spans="1:41" ht="14.25" customHeight="1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</row>
    <row r="278" spans="1:41" ht="14.25" customHeight="1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</row>
    <row r="279" spans="1:41" ht="14.25" customHeight="1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</row>
    <row r="280" spans="1:41" ht="14.25" customHeight="1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</row>
    <row r="281" spans="1:41" ht="14.25" customHeight="1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</row>
    <row r="282" spans="1:41" ht="14.25" customHeight="1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</row>
    <row r="283" spans="1:41" ht="14.25" customHeight="1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</row>
    <row r="284" spans="1:41" ht="14.25" customHeight="1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</row>
    <row r="285" spans="1:41" ht="14.25" customHeight="1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</row>
    <row r="286" spans="1:41" ht="14.25" customHeight="1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</row>
    <row r="287" spans="1:41" ht="14.25" customHeight="1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</row>
    <row r="288" spans="1:41" ht="14.25" customHeight="1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</row>
    <row r="289" spans="1:41" ht="14.25" customHeight="1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</row>
    <row r="290" spans="1:41" ht="14.25" customHeight="1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</row>
    <row r="291" spans="1:41" ht="14.25" customHeight="1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</row>
    <row r="292" spans="1:41" ht="14.25" customHeight="1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</row>
    <row r="293" spans="1:41" ht="14.25" customHeight="1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</row>
    <row r="294" spans="1:41" ht="14.25" customHeight="1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</row>
    <row r="295" spans="1:41" ht="14.25" customHeight="1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</row>
    <row r="296" spans="1:41" ht="14.25" customHeight="1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</row>
    <row r="297" spans="1:41" ht="14.25" customHeight="1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</row>
    <row r="298" spans="1:41" ht="14.25" customHeight="1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</row>
    <row r="299" spans="1:41" ht="14.25" customHeight="1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</row>
    <row r="300" spans="1:41" ht="14.25" customHeight="1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</row>
    <row r="301" spans="1:41" ht="14.25" customHeight="1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</row>
    <row r="302" spans="1:41" ht="14.25" customHeight="1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</row>
    <row r="303" spans="1:41" ht="14.25" customHeight="1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</row>
    <row r="304" spans="1:41" ht="14.25" customHeight="1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</row>
    <row r="305" spans="1:41" ht="14.25" customHeight="1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</row>
    <row r="306" spans="1:41" ht="14.25" customHeight="1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</row>
    <row r="307" spans="1:41" ht="14.25" customHeight="1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</row>
    <row r="308" spans="1:41" ht="14.25" customHeight="1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</row>
    <row r="309" spans="1:41" ht="14.25" customHeight="1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</row>
    <row r="310" spans="1:41" ht="14.25" customHeight="1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</row>
    <row r="311" spans="1:41" ht="14.25" customHeight="1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</row>
    <row r="312" spans="1:41" ht="14.25" customHeight="1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</row>
    <row r="313" spans="1:41" ht="14.25" customHeight="1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</row>
    <row r="314" spans="1:41" ht="14.25" customHeight="1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</row>
    <row r="315" spans="1:41" ht="14.25" customHeight="1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</row>
    <row r="316" spans="1:41" ht="14.25" customHeight="1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</row>
    <row r="317" spans="1:41" ht="14.25" customHeight="1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</row>
    <row r="318" spans="1:41" ht="14.25" customHeight="1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</row>
    <row r="319" spans="1:41" ht="14.25" customHeight="1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</row>
    <row r="320" spans="1:41" ht="14.25" customHeight="1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</row>
    <row r="321" spans="1:41" ht="14.25" customHeight="1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</row>
    <row r="322" spans="1:41" ht="14.25" customHeight="1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</row>
    <row r="323" spans="1:41" ht="14.25" customHeight="1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</row>
    <row r="324" spans="1:41" ht="14.25" customHeight="1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</row>
    <row r="325" spans="1:41" ht="14.25" customHeight="1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</row>
    <row r="326" spans="1:41" ht="14.25" customHeight="1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</row>
    <row r="327" spans="1:41" ht="14.25" customHeight="1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</row>
    <row r="328" spans="1:41" ht="14.25" customHeight="1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</row>
    <row r="329" spans="1:41" ht="14.25" customHeight="1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</row>
    <row r="330" spans="1:41" ht="14.25" customHeight="1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</row>
    <row r="331" spans="1:41" ht="14.25" customHeight="1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</row>
    <row r="332" spans="1:41" ht="14.25" customHeight="1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</row>
    <row r="333" spans="1:41" ht="14.25" customHeight="1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</row>
    <row r="334" spans="1:41" ht="14.25" customHeight="1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</row>
    <row r="335" spans="1:41" ht="14.25" customHeight="1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</row>
    <row r="336" spans="1:41" ht="14.25" customHeight="1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</row>
    <row r="337" spans="1:41" ht="14.25" customHeight="1" x14ac:dyDescent="0.2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</row>
    <row r="338" spans="1:41" ht="14.25" customHeight="1" x14ac:dyDescent="0.2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</row>
    <row r="339" spans="1:41" ht="14.25" customHeight="1" x14ac:dyDescent="0.2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</row>
    <row r="340" spans="1:41" ht="14.25" customHeight="1" x14ac:dyDescent="0.2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</row>
    <row r="341" spans="1:41" ht="14.25" customHeight="1" x14ac:dyDescent="0.2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</row>
    <row r="342" spans="1:41" ht="14.25" customHeight="1" x14ac:dyDescent="0.2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</row>
    <row r="343" spans="1:41" ht="14.25" customHeight="1" x14ac:dyDescent="0.2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</row>
    <row r="344" spans="1:41" ht="14.25" customHeight="1" x14ac:dyDescent="0.2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</row>
    <row r="345" spans="1:41" ht="14.25" customHeight="1" x14ac:dyDescent="0.2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</row>
    <row r="346" spans="1:41" ht="14.25" customHeight="1" x14ac:dyDescent="0.2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</row>
    <row r="347" spans="1:41" ht="14.25" customHeight="1" x14ac:dyDescent="0.2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</row>
    <row r="348" spans="1:41" ht="14.25" customHeight="1" x14ac:dyDescent="0.2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</row>
    <row r="349" spans="1:41" ht="14.25" customHeight="1" x14ac:dyDescent="0.2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</row>
    <row r="350" spans="1:41" ht="14.25" customHeight="1" x14ac:dyDescent="0.2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</row>
    <row r="351" spans="1:41" ht="14.25" customHeight="1" x14ac:dyDescent="0.2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</row>
    <row r="352" spans="1:41" ht="14.25" customHeight="1" x14ac:dyDescent="0.2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</row>
    <row r="353" spans="1:41" ht="14.25" customHeight="1" x14ac:dyDescent="0.2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</row>
    <row r="354" spans="1:41" ht="14.25" customHeight="1" x14ac:dyDescent="0.2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</row>
    <row r="355" spans="1:41" ht="14.25" customHeight="1" x14ac:dyDescent="0.2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</row>
    <row r="356" spans="1:41" ht="14.25" customHeight="1" x14ac:dyDescent="0.2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</row>
    <row r="357" spans="1:41" ht="14.25" customHeight="1" x14ac:dyDescent="0.2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</row>
    <row r="358" spans="1:41" ht="14.25" customHeight="1" x14ac:dyDescent="0.2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</row>
    <row r="359" spans="1:41" ht="14.25" customHeight="1" x14ac:dyDescent="0.2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</row>
    <row r="360" spans="1:41" ht="14.25" customHeight="1" x14ac:dyDescent="0.2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</row>
    <row r="361" spans="1:41" ht="14.25" customHeight="1" x14ac:dyDescent="0.2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</row>
    <row r="362" spans="1:41" ht="14.25" customHeight="1" x14ac:dyDescent="0.2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</row>
    <row r="363" spans="1:41" ht="14.25" customHeight="1" x14ac:dyDescent="0.2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</row>
    <row r="364" spans="1:41" ht="14.25" customHeight="1" x14ac:dyDescent="0.2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</row>
    <row r="365" spans="1:41" ht="14.25" customHeight="1" x14ac:dyDescent="0.2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</row>
    <row r="366" spans="1:41" ht="14.25" customHeight="1" x14ac:dyDescent="0.2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</row>
    <row r="367" spans="1:41" ht="14.25" customHeight="1" x14ac:dyDescent="0.2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</row>
    <row r="368" spans="1:41" ht="14.25" customHeight="1" x14ac:dyDescent="0.2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</row>
    <row r="369" spans="1:41" ht="14.25" customHeight="1" x14ac:dyDescent="0.2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</row>
    <row r="370" spans="1:41" ht="14.25" customHeight="1" x14ac:dyDescent="0.2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</row>
    <row r="371" spans="1:41" ht="14.25" customHeight="1" x14ac:dyDescent="0.2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</row>
    <row r="372" spans="1:41" ht="14.25" customHeight="1" x14ac:dyDescent="0.2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</row>
    <row r="373" spans="1:41" ht="14.25" customHeight="1" x14ac:dyDescent="0.2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</row>
    <row r="374" spans="1:41" ht="14.25" customHeight="1" x14ac:dyDescent="0.2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</row>
    <row r="375" spans="1:41" ht="14.25" customHeight="1" x14ac:dyDescent="0.2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</row>
    <row r="376" spans="1:41" ht="14.25" customHeight="1" x14ac:dyDescent="0.2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</row>
    <row r="377" spans="1:41" ht="14.25" customHeight="1" x14ac:dyDescent="0.2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</row>
    <row r="378" spans="1:41" ht="14.25" customHeight="1" x14ac:dyDescent="0.2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</row>
    <row r="379" spans="1:41" ht="14.25" customHeight="1" x14ac:dyDescent="0.2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</row>
    <row r="380" spans="1:41" ht="14.25" customHeight="1" x14ac:dyDescent="0.2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</row>
    <row r="381" spans="1:41" ht="14.25" customHeight="1" x14ac:dyDescent="0.2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</row>
    <row r="382" spans="1:41" ht="14.25" customHeight="1" x14ac:dyDescent="0.2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</row>
    <row r="383" spans="1:41" ht="14.25" customHeight="1" x14ac:dyDescent="0.2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</row>
    <row r="384" spans="1:41" ht="14.25" customHeight="1" x14ac:dyDescent="0.2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</row>
    <row r="385" spans="1:41" ht="14.25" customHeight="1" x14ac:dyDescent="0.2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</row>
    <row r="386" spans="1:41" ht="14.25" customHeight="1" x14ac:dyDescent="0.2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</row>
    <row r="387" spans="1:41" ht="14.25" customHeight="1" x14ac:dyDescent="0.2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</row>
    <row r="388" spans="1:41" ht="14.25" customHeight="1" x14ac:dyDescent="0.2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</row>
    <row r="389" spans="1:41" ht="14.25" customHeight="1" x14ac:dyDescent="0.2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</row>
    <row r="390" spans="1:41" ht="14.25" customHeight="1" x14ac:dyDescent="0.2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</row>
    <row r="391" spans="1:41" ht="14.25" customHeight="1" x14ac:dyDescent="0.2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</row>
    <row r="392" spans="1:41" ht="14.25" customHeight="1" x14ac:dyDescent="0.2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</row>
    <row r="393" spans="1:41" ht="14.25" customHeight="1" x14ac:dyDescent="0.2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</row>
    <row r="394" spans="1:41" ht="14.25" customHeight="1" x14ac:dyDescent="0.2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</row>
    <row r="395" spans="1:41" ht="14.25" customHeight="1" x14ac:dyDescent="0.2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</row>
    <row r="396" spans="1:41" ht="14.25" customHeight="1" x14ac:dyDescent="0.2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</row>
    <row r="397" spans="1:41" ht="14.25" customHeight="1" x14ac:dyDescent="0.2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</row>
    <row r="398" spans="1:41" ht="14.25" customHeight="1" x14ac:dyDescent="0.2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</row>
    <row r="399" spans="1:41" ht="14.25" customHeight="1" x14ac:dyDescent="0.2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</row>
    <row r="400" spans="1:41" ht="14.25" customHeight="1" x14ac:dyDescent="0.2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</row>
    <row r="401" spans="1:41" ht="14.25" customHeight="1" x14ac:dyDescent="0.2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</row>
    <row r="402" spans="1:41" ht="14.25" customHeight="1" x14ac:dyDescent="0.2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</row>
    <row r="403" spans="1:41" ht="14.25" customHeight="1" x14ac:dyDescent="0.2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</row>
    <row r="404" spans="1:41" ht="14.25" customHeight="1" x14ac:dyDescent="0.2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</row>
    <row r="405" spans="1:41" ht="14.25" customHeight="1" x14ac:dyDescent="0.2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</row>
    <row r="406" spans="1:41" ht="14.25" customHeight="1" x14ac:dyDescent="0.2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</row>
    <row r="407" spans="1:41" ht="14.25" customHeight="1" x14ac:dyDescent="0.2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</row>
    <row r="408" spans="1:41" ht="14.25" customHeight="1" x14ac:dyDescent="0.2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</row>
    <row r="409" spans="1:41" ht="14.25" customHeight="1" x14ac:dyDescent="0.2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</row>
    <row r="410" spans="1:41" ht="14.25" customHeight="1" x14ac:dyDescent="0.2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</row>
    <row r="411" spans="1:41" ht="14.25" customHeight="1" x14ac:dyDescent="0.2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</row>
    <row r="412" spans="1:41" ht="14.25" customHeight="1" x14ac:dyDescent="0.2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</row>
    <row r="413" spans="1:41" ht="14.25" customHeight="1" x14ac:dyDescent="0.2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</row>
    <row r="414" spans="1:41" ht="14.25" customHeight="1" x14ac:dyDescent="0.2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</row>
    <row r="415" spans="1:41" ht="14.25" customHeight="1" x14ac:dyDescent="0.2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</row>
    <row r="416" spans="1:41" ht="14.25" customHeight="1" x14ac:dyDescent="0.2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</row>
    <row r="417" spans="1:41" ht="14.25" customHeight="1" x14ac:dyDescent="0.2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</row>
    <row r="418" spans="1:41" ht="14.25" customHeight="1" x14ac:dyDescent="0.2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</row>
    <row r="419" spans="1:41" ht="14.25" customHeight="1" x14ac:dyDescent="0.2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</row>
    <row r="420" spans="1:41" ht="14.25" customHeight="1" x14ac:dyDescent="0.2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</row>
    <row r="421" spans="1:41" ht="14.25" customHeight="1" x14ac:dyDescent="0.2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</row>
    <row r="422" spans="1:41" ht="14.25" customHeight="1" x14ac:dyDescent="0.2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</row>
    <row r="423" spans="1:41" ht="14.25" customHeight="1" x14ac:dyDescent="0.2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</row>
    <row r="424" spans="1:41" ht="14.25" customHeight="1" x14ac:dyDescent="0.2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</row>
    <row r="425" spans="1:41" ht="14.25" customHeight="1" x14ac:dyDescent="0.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</row>
    <row r="426" spans="1:41" ht="14.25" customHeight="1" x14ac:dyDescent="0.2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</row>
    <row r="427" spans="1:41" ht="14.25" customHeight="1" x14ac:dyDescent="0.25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</row>
    <row r="428" spans="1:41" ht="14.25" customHeight="1" x14ac:dyDescent="0.25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</row>
    <row r="429" spans="1:41" ht="14.25" customHeight="1" x14ac:dyDescent="0.25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</row>
    <row r="430" spans="1:41" ht="14.25" customHeight="1" x14ac:dyDescent="0.25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</row>
    <row r="431" spans="1:41" ht="14.25" customHeight="1" x14ac:dyDescent="0.25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</row>
    <row r="432" spans="1:41" ht="14.25" customHeight="1" x14ac:dyDescent="0.25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</row>
    <row r="433" spans="1:41" ht="14.25" customHeight="1" x14ac:dyDescent="0.25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</row>
    <row r="434" spans="1:41" ht="14.25" customHeight="1" x14ac:dyDescent="0.25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</row>
    <row r="435" spans="1:41" ht="14.25" customHeight="1" x14ac:dyDescent="0.2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</row>
    <row r="436" spans="1:41" ht="14.25" customHeight="1" x14ac:dyDescent="0.25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</row>
    <row r="437" spans="1:41" ht="14.25" customHeight="1" x14ac:dyDescent="0.25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</row>
    <row r="438" spans="1:41" ht="14.25" customHeight="1" x14ac:dyDescent="0.25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</row>
    <row r="439" spans="1:41" ht="14.25" customHeight="1" x14ac:dyDescent="0.25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</row>
    <row r="440" spans="1:41" ht="14.25" customHeight="1" x14ac:dyDescent="0.25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</row>
    <row r="441" spans="1:41" ht="14.25" customHeight="1" x14ac:dyDescent="0.25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</row>
    <row r="442" spans="1:41" ht="14.25" customHeight="1" x14ac:dyDescent="0.25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</row>
    <row r="443" spans="1:41" ht="14.25" customHeight="1" x14ac:dyDescent="0.25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</row>
    <row r="444" spans="1:41" ht="14.25" customHeight="1" x14ac:dyDescent="0.25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</row>
    <row r="445" spans="1:41" ht="14.25" customHeight="1" x14ac:dyDescent="0.2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</row>
    <row r="446" spans="1:41" ht="14.25" customHeight="1" x14ac:dyDescent="0.25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</row>
    <row r="447" spans="1:41" ht="14.25" customHeight="1" x14ac:dyDescent="0.25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</row>
    <row r="448" spans="1:41" ht="14.25" customHeight="1" x14ac:dyDescent="0.25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</row>
    <row r="449" spans="1:41" ht="14.25" customHeight="1" x14ac:dyDescent="0.25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</row>
    <row r="450" spans="1:41" ht="14.25" customHeight="1" x14ac:dyDescent="0.25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</row>
    <row r="451" spans="1:41" ht="14.25" customHeight="1" x14ac:dyDescent="0.25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</row>
    <row r="452" spans="1:41" ht="14.25" customHeight="1" x14ac:dyDescent="0.25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</row>
    <row r="453" spans="1:41" ht="14.25" customHeight="1" x14ac:dyDescent="0.25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</row>
    <row r="454" spans="1:41" ht="14.25" customHeight="1" x14ac:dyDescent="0.25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</row>
    <row r="455" spans="1:41" ht="14.25" customHeight="1" x14ac:dyDescent="0.2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</row>
    <row r="456" spans="1:41" ht="14.25" customHeight="1" x14ac:dyDescent="0.25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</row>
    <row r="457" spans="1:41" ht="14.25" customHeight="1" x14ac:dyDescent="0.25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</row>
    <row r="458" spans="1:41" ht="14.25" customHeight="1" x14ac:dyDescent="0.25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</row>
    <row r="459" spans="1:41" ht="14.25" customHeight="1" x14ac:dyDescent="0.25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</row>
    <row r="460" spans="1:41" ht="14.25" customHeight="1" x14ac:dyDescent="0.25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</row>
    <row r="461" spans="1:41" ht="14.25" customHeight="1" x14ac:dyDescent="0.25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</row>
    <row r="462" spans="1:41" ht="14.25" customHeight="1" x14ac:dyDescent="0.25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</row>
    <row r="463" spans="1:41" ht="14.25" customHeight="1" x14ac:dyDescent="0.25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</row>
    <row r="464" spans="1:41" ht="14.25" customHeight="1" x14ac:dyDescent="0.25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</row>
    <row r="465" spans="1:41" ht="14.25" customHeight="1" x14ac:dyDescent="0.2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</row>
    <row r="466" spans="1:41" ht="14.25" customHeight="1" x14ac:dyDescent="0.25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</row>
    <row r="467" spans="1:41" ht="14.25" customHeight="1" x14ac:dyDescent="0.25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</row>
    <row r="468" spans="1:41" ht="14.25" customHeight="1" x14ac:dyDescent="0.25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</row>
    <row r="469" spans="1:41" ht="14.25" customHeight="1" x14ac:dyDescent="0.25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</row>
    <row r="470" spans="1:41" ht="14.25" customHeight="1" x14ac:dyDescent="0.25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</row>
    <row r="471" spans="1:41" ht="14.25" customHeight="1" x14ac:dyDescent="0.25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</row>
    <row r="472" spans="1:41" ht="14.25" customHeight="1" x14ac:dyDescent="0.25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</row>
    <row r="473" spans="1:41" ht="14.25" customHeight="1" x14ac:dyDescent="0.25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</row>
    <row r="474" spans="1:41" ht="14.25" customHeight="1" x14ac:dyDescent="0.25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</row>
    <row r="475" spans="1:41" ht="14.25" customHeight="1" x14ac:dyDescent="0.2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</row>
    <row r="476" spans="1:41" ht="14.25" customHeight="1" x14ac:dyDescent="0.25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</row>
    <row r="477" spans="1:41" ht="14.25" customHeight="1" x14ac:dyDescent="0.25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</row>
    <row r="478" spans="1:41" ht="14.25" customHeight="1" x14ac:dyDescent="0.25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</row>
    <row r="479" spans="1:41" ht="14.25" customHeight="1" x14ac:dyDescent="0.25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</row>
    <row r="480" spans="1:41" ht="14.25" customHeight="1" x14ac:dyDescent="0.2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</row>
    <row r="481" spans="1:41" ht="14.25" customHeight="1" x14ac:dyDescent="0.25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</row>
    <row r="482" spans="1:41" ht="14.25" customHeight="1" x14ac:dyDescent="0.25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</row>
    <row r="483" spans="1:41" ht="14.25" customHeight="1" x14ac:dyDescent="0.25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</row>
    <row r="484" spans="1:41" ht="14.25" customHeight="1" x14ac:dyDescent="0.25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</row>
    <row r="485" spans="1:41" ht="14.25" customHeight="1" x14ac:dyDescent="0.2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</row>
    <row r="486" spans="1:41" ht="14.25" customHeight="1" x14ac:dyDescent="0.25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</row>
    <row r="487" spans="1:41" ht="14.25" customHeight="1" x14ac:dyDescent="0.25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</row>
    <row r="488" spans="1:41" ht="14.25" customHeight="1" x14ac:dyDescent="0.25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</row>
    <row r="489" spans="1:41" ht="14.25" customHeight="1" x14ac:dyDescent="0.25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</row>
    <row r="490" spans="1:41" ht="14.25" customHeight="1" x14ac:dyDescent="0.25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</row>
    <row r="491" spans="1:41" ht="14.25" customHeight="1" x14ac:dyDescent="0.25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</row>
    <row r="492" spans="1:41" ht="14.25" customHeight="1" x14ac:dyDescent="0.25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</row>
    <row r="493" spans="1:41" ht="14.25" customHeight="1" x14ac:dyDescent="0.25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</row>
    <row r="494" spans="1:41" ht="14.25" customHeight="1" x14ac:dyDescent="0.25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</row>
    <row r="495" spans="1:41" ht="14.25" customHeight="1" x14ac:dyDescent="0.2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</row>
    <row r="496" spans="1:41" ht="14.25" customHeight="1" x14ac:dyDescent="0.25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</row>
    <row r="497" spans="1:41" ht="14.25" customHeight="1" x14ac:dyDescent="0.25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</row>
    <row r="498" spans="1:41" ht="14.25" customHeight="1" x14ac:dyDescent="0.25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</row>
    <row r="499" spans="1:41" ht="14.25" customHeight="1" x14ac:dyDescent="0.25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</row>
    <row r="500" spans="1:41" ht="14.25" customHeight="1" x14ac:dyDescent="0.25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</row>
    <row r="501" spans="1:41" ht="14.25" customHeight="1" x14ac:dyDescent="0.25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</row>
    <row r="502" spans="1:41" ht="14.25" customHeight="1" x14ac:dyDescent="0.25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</row>
    <row r="503" spans="1:41" ht="14.25" customHeight="1" x14ac:dyDescent="0.25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</row>
    <row r="504" spans="1:41" ht="14.25" customHeight="1" x14ac:dyDescent="0.25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</row>
    <row r="505" spans="1:41" ht="14.25" customHeight="1" x14ac:dyDescent="0.2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</row>
    <row r="506" spans="1:41" ht="14.25" customHeight="1" x14ac:dyDescent="0.25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</row>
    <row r="507" spans="1:41" ht="14.25" customHeight="1" x14ac:dyDescent="0.25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</row>
    <row r="508" spans="1:41" ht="14.25" customHeight="1" x14ac:dyDescent="0.25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</row>
    <row r="509" spans="1:41" ht="14.25" customHeight="1" x14ac:dyDescent="0.25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</row>
    <row r="510" spans="1:41" ht="14.25" customHeight="1" x14ac:dyDescent="0.25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</row>
    <row r="511" spans="1:41" ht="14.25" customHeight="1" x14ac:dyDescent="0.25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</row>
    <row r="512" spans="1:41" ht="14.25" customHeight="1" x14ac:dyDescent="0.25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</row>
    <row r="513" spans="1:41" ht="14.25" customHeight="1" x14ac:dyDescent="0.25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</row>
    <row r="514" spans="1:41" ht="14.25" customHeight="1" x14ac:dyDescent="0.25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</row>
    <row r="515" spans="1:41" ht="14.25" customHeight="1" x14ac:dyDescent="0.2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</row>
    <row r="516" spans="1:41" ht="14.25" customHeight="1" x14ac:dyDescent="0.25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</row>
    <row r="517" spans="1:41" ht="14.25" customHeight="1" x14ac:dyDescent="0.25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</row>
    <row r="518" spans="1:41" ht="14.25" customHeight="1" x14ac:dyDescent="0.25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</row>
    <row r="519" spans="1:41" ht="14.25" customHeight="1" x14ac:dyDescent="0.25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</row>
    <row r="520" spans="1:41" ht="14.25" customHeight="1" x14ac:dyDescent="0.25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</row>
    <row r="521" spans="1:41" ht="14.25" customHeight="1" x14ac:dyDescent="0.25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</row>
    <row r="522" spans="1:41" ht="14.25" customHeight="1" x14ac:dyDescent="0.25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</row>
    <row r="523" spans="1:41" ht="14.25" customHeight="1" x14ac:dyDescent="0.25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</row>
    <row r="524" spans="1:41" ht="14.25" customHeight="1" x14ac:dyDescent="0.25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</row>
    <row r="525" spans="1:41" ht="14.25" customHeight="1" x14ac:dyDescent="0.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</row>
    <row r="526" spans="1:41" ht="14.25" customHeight="1" x14ac:dyDescent="0.2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</row>
    <row r="527" spans="1:41" ht="14.25" customHeight="1" x14ac:dyDescent="0.2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</row>
    <row r="528" spans="1:41" ht="14.25" customHeight="1" x14ac:dyDescent="0.2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</row>
    <row r="529" spans="1:41" ht="14.25" customHeight="1" x14ac:dyDescent="0.2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</row>
    <row r="530" spans="1:41" ht="14.25" customHeight="1" x14ac:dyDescent="0.2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</row>
    <row r="531" spans="1:41" ht="14.25" customHeight="1" x14ac:dyDescent="0.2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</row>
    <row r="532" spans="1:41" ht="14.25" customHeight="1" x14ac:dyDescent="0.2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</row>
    <row r="533" spans="1:41" ht="14.25" customHeight="1" x14ac:dyDescent="0.2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</row>
    <row r="534" spans="1:41" ht="14.25" customHeight="1" x14ac:dyDescent="0.2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</row>
    <row r="535" spans="1:41" ht="14.25" customHeight="1" x14ac:dyDescent="0.2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</row>
    <row r="536" spans="1:41" ht="14.25" customHeight="1" x14ac:dyDescent="0.2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</row>
    <row r="537" spans="1:41" ht="14.25" customHeight="1" x14ac:dyDescent="0.2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</row>
    <row r="538" spans="1:41" ht="14.25" customHeight="1" x14ac:dyDescent="0.2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</row>
    <row r="539" spans="1:41" ht="14.25" customHeight="1" x14ac:dyDescent="0.2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</row>
    <row r="540" spans="1:41" ht="14.25" customHeight="1" x14ac:dyDescent="0.2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</row>
    <row r="541" spans="1:41" ht="14.25" customHeight="1" x14ac:dyDescent="0.2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</row>
    <row r="542" spans="1:41" ht="14.25" customHeight="1" x14ac:dyDescent="0.2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</row>
    <row r="543" spans="1:41" ht="14.25" customHeight="1" x14ac:dyDescent="0.2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</row>
    <row r="544" spans="1:41" ht="14.25" customHeight="1" x14ac:dyDescent="0.2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</row>
    <row r="545" spans="1:41" ht="14.25" customHeight="1" x14ac:dyDescent="0.2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</row>
    <row r="546" spans="1:41" ht="14.25" customHeight="1" x14ac:dyDescent="0.2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</row>
    <row r="547" spans="1:41" ht="14.25" customHeight="1" x14ac:dyDescent="0.2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</row>
    <row r="548" spans="1:41" ht="14.25" customHeight="1" x14ac:dyDescent="0.2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</row>
    <row r="549" spans="1:41" ht="14.25" customHeight="1" x14ac:dyDescent="0.2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</row>
    <row r="550" spans="1:41" ht="14.25" customHeight="1" x14ac:dyDescent="0.2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</row>
    <row r="551" spans="1:41" ht="14.25" customHeight="1" x14ac:dyDescent="0.2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</row>
    <row r="552" spans="1:41" ht="14.25" customHeight="1" x14ac:dyDescent="0.2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</row>
    <row r="553" spans="1:41" ht="14.25" customHeight="1" x14ac:dyDescent="0.2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</row>
    <row r="554" spans="1:41" ht="14.25" customHeight="1" x14ac:dyDescent="0.2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</row>
    <row r="555" spans="1:41" ht="14.25" customHeight="1" x14ac:dyDescent="0.2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</row>
    <row r="556" spans="1:41" ht="14.25" customHeight="1" x14ac:dyDescent="0.2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</row>
    <row r="557" spans="1:41" ht="14.25" customHeight="1" x14ac:dyDescent="0.2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</row>
    <row r="558" spans="1:41" ht="14.25" customHeight="1" x14ac:dyDescent="0.2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</row>
    <row r="559" spans="1:41" ht="14.25" customHeight="1" x14ac:dyDescent="0.2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</row>
    <row r="560" spans="1:41" ht="14.25" customHeight="1" x14ac:dyDescent="0.2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</row>
    <row r="561" spans="1:41" ht="14.25" customHeight="1" x14ac:dyDescent="0.2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</row>
    <row r="562" spans="1:41" ht="14.25" customHeight="1" x14ac:dyDescent="0.2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</row>
    <row r="563" spans="1:41" ht="14.25" customHeight="1" x14ac:dyDescent="0.2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</row>
    <row r="564" spans="1:41" ht="14.25" customHeight="1" x14ac:dyDescent="0.2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</row>
    <row r="565" spans="1:41" ht="14.25" customHeight="1" x14ac:dyDescent="0.2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</row>
    <row r="566" spans="1:41" ht="14.25" customHeight="1" x14ac:dyDescent="0.2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</row>
    <row r="567" spans="1:41" ht="14.25" customHeight="1" x14ac:dyDescent="0.2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</row>
    <row r="568" spans="1:41" ht="14.25" customHeight="1" x14ac:dyDescent="0.2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</row>
    <row r="569" spans="1:41" ht="14.25" customHeight="1" x14ac:dyDescent="0.2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</row>
    <row r="570" spans="1:41" ht="14.25" customHeight="1" x14ac:dyDescent="0.2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</row>
    <row r="571" spans="1:41" ht="14.25" customHeight="1" x14ac:dyDescent="0.2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</row>
    <row r="572" spans="1:41" ht="14.25" customHeight="1" x14ac:dyDescent="0.2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</row>
    <row r="573" spans="1:41" ht="14.25" customHeight="1" x14ac:dyDescent="0.2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</row>
    <row r="574" spans="1:41" ht="14.25" customHeight="1" x14ac:dyDescent="0.2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</row>
    <row r="575" spans="1:41" ht="14.25" customHeight="1" x14ac:dyDescent="0.2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</row>
    <row r="576" spans="1:41" ht="14.25" customHeight="1" x14ac:dyDescent="0.2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</row>
    <row r="577" spans="1:41" ht="14.25" customHeight="1" x14ac:dyDescent="0.2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</row>
    <row r="578" spans="1:41" ht="14.25" customHeight="1" x14ac:dyDescent="0.2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</row>
    <row r="579" spans="1:41" ht="14.25" customHeight="1" x14ac:dyDescent="0.2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</row>
    <row r="580" spans="1:41" ht="14.25" customHeight="1" x14ac:dyDescent="0.2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</row>
    <row r="581" spans="1:41" ht="14.25" customHeight="1" x14ac:dyDescent="0.2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</row>
    <row r="582" spans="1:41" ht="14.25" customHeight="1" x14ac:dyDescent="0.2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</row>
    <row r="583" spans="1:41" ht="14.25" customHeight="1" x14ac:dyDescent="0.2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</row>
    <row r="584" spans="1:41" ht="14.25" customHeight="1" x14ac:dyDescent="0.2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</row>
    <row r="585" spans="1:41" ht="14.25" customHeight="1" x14ac:dyDescent="0.2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</row>
    <row r="586" spans="1:41" ht="14.25" customHeight="1" x14ac:dyDescent="0.2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</row>
    <row r="587" spans="1:41" ht="14.25" customHeight="1" x14ac:dyDescent="0.2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</row>
    <row r="588" spans="1:41" ht="14.25" customHeight="1" x14ac:dyDescent="0.2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</row>
    <row r="589" spans="1:41" ht="14.25" customHeight="1" x14ac:dyDescent="0.2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</row>
    <row r="590" spans="1:41" ht="14.25" customHeight="1" x14ac:dyDescent="0.2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</row>
    <row r="591" spans="1:41" ht="14.25" customHeight="1" x14ac:dyDescent="0.2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</row>
    <row r="592" spans="1:41" ht="14.25" customHeight="1" x14ac:dyDescent="0.2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</row>
    <row r="593" spans="1:41" ht="14.25" customHeight="1" x14ac:dyDescent="0.2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</row>
    <row r="594" spans="1:41" ht="14.25" customHeight="1" x14ac:dyDescent="0.2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</row>
    <row r="595" spans="1:41" ht="14.25" customHeight="1" x14ac:dyDescent="0.2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</row>
    <row r="596" spans="1:41" ht="14.25" customHeight="1" x14ac:dyDescent="0.2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</row>
    <row r="597" spans="1:41" ht="14.25" customHeight="1" x14ac:dyDescent="0.2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</row>
    <row r="598" spans="1:41" ht="14.25" customHeight="1" x14ac:dyDescent="0.2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</row>
    <row r="599" spans="1:41" ht="14.25" customHeight="1" x14ac:dyDescent="0.2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</row>
    <row r="600" spans="1:41" ht="14.25" customHeight="1" x14ac:dyDescent="0.2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</row>
    <row r="601" spans="1:41" ht="14.25" customHeight="1" x14ac:dyDescent="0.2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</row>
    <row r="602" spans="1:41" ht="14.25" customHeight="1" x14ac:dyDescent="0.2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</row>
    <row r="603" spans="1:41" ht="14.25" customHeight="1" x14ac:dyDescent="0.2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</row>
    <row r="604" spans="1:41" ht="14.25" customHeight="1" x14ac:dyDescent="0.2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</row>
    <row r="605" spans="1:41" ht="14.25" customHeight="1" x14ac:dyDescent="0.2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</row>
    <row r="606" spans="1:41" ht="14.25" customHeight="1" x14ac:dyDescent="0.2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</row>
    <row r="607" spans="1:41" ht="14.25" customHeight="1" x14ac:dyDescent="0.2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</row>
    <row r="608" spans="1:41" ht="14.25" customHeight="1" x14ac:dyDescent="0.2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</row>
    <row r="609" spans="1:41" ht="14.25" customHeight="1" x14ac:dyDescent="0.2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</row>
    <row r="610" spans="1:41" ht="14.25" customHeight="1" x14ac:dyDescent="0.2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</row>
    <row r="611" spans="1:41" ht="14.25" customHeight="1" x14ac:dyDescent="0.2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</row>
    <row r="612" spans="1:41" ht="14.25" customHeight="1" x14ac:dyDescent="0.2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</row>
    <row r="613" spans="1:41" ht="14.25" customHeight="1" x14ac:dyDescent="0.2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</row>
    <row r="614" spans="1:41" ht="14.25" customHeight="1" x14ac:dyDescent="0.2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</row>
    <row r="615" spans="1:41" ht="14.25" customHeight="1" x14ac:dyDescent="0.2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</row>
    <row r="616" spans="1:41" ht="14.25" customHeight="1" x14ac:dyDescent="0.2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</row>
    <row r="617" spans="1:41" ht="14.25" customHeight="1" x14ac:dyDescent="0.2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</row>
    <row r="618" spans="1:41" ht="14.25" customHeight="1" x14ac:dyDescent="0.2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</row>
    <row r="619" spans="1:41" ht="14.25" customHeight="1" x14ac:dyDescent="0.2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</row>
    <row r="620" spans="1:41" ht="14.25" customHeight="1" x14ac:dyDescent="0.2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</row>
    <row r="621" spans="1:41" ht="14.25" customHeight="1" x14ac:dyDescent="0.2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</row>
    <row r="622" spans="1:41" ht="14.25" customHeight="1" x14ac:dyDescent="0.2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</row>
    <row r="623" spans="1:41" ht="14.25" customHeight="1" x14ac:dyDescent="0.2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</row>
    <row r="624" spans="1:41" ht="14.25" customHeight="1" x14ac:dyDescent="0.2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</row>
    <row r="625" spans="1:41" ht="14.25" customHeight="1" x14ac:dyDescent="0.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</row>
    <row r="626" spans="1:41" ht="14.25" customHeight="1" x14ac:dyDescent="0.2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</row>
    <row r="627" spans="1:41" ht="14.25" customHeight="1" x14ac:dyDescent="0.2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</row>
    <row r="628" spans="1:41" ht="14.25" customHeight="1" x14ac:dyDescent="0.2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</row>
    <row r="629" spans="1:41" ht="14.25" customHeight="1" x14ac:dyDescent="0.2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</row>
    <row r="630" spans="1:41" ht="14.25" customHeight="1" x14ac:dyDescent="0.2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</row>
    <row r="631" spans="1:41" ht="14.25" customHeight="1" x14ac:dyDescent="0.2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</row>
    <row r="632" spans="1:41" ht="14.25" customHeight="1" x14ac:dyDescent="0.2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</row>
    <row r="633" spans="1:41" ht="14.25" customHeight="1" x14ac:dyDescent="0.2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</row>
    <row r="634" spans="1:41" ht="14.25" customHeight="1" x14ac:dyDescent="0.2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</row>
    <row r="635" spans="1:41" ht="14.25" customHeight="1" x14ac:dyDescent="0.2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</row>
    <row r="636" spans="1:41" ht="14.25" customHeight="1" x14ac:dyDescent="0.2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</row>
    <row r="637" spans="1:41" ht="14.25" customHeight="1" x14ac:dyDescent="0.2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</row>
    <row r="638" spans="1:41" ht="14.25" customHeight="1" x14ac:dyDescent="0.2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</row>
    <row r="639" spans="1:41" ht="14.25" customHeight="1" x14ac:dyDescent="0.2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</row>
    <row r="640" spans="1:41" ht="14.25" customHeight="1" x14ac:dyDescent="0.2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</row>
    <row r="641" spans="1:41" ht="14.25" customHeight="1" x14ac:dyDescent="0.2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</row>
    <row r="642" spans="1:41" ht="14.25" customHeight="1" x14ac:dyDescent="0.2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</row>
    <row r="643" spans="1:41" ht="14.25" customHeight="1" x14ac:dyDescent="0.2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</row>
    <row r="644" spans="1:41" ht="14.25" customHeight="1" x14ac:dyDescent="0.2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</row>
    <row r="645" spans="1:41" ht="14.25" customHeight="1" x14ac:dyDescent="0.2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</row>
    <row r="646" spans="1:41" ht="14.25" customHeight="1" x14ac:dyDescent="0.2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</row>
    <row r="647" spans="1:41" ht="14.25" customHeight="1" x14ac:dyDescent="0.2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</row>
    <row r="648" spans="1:41" ht="14.25" customHeight="1" x14ac:dyDescent="0.2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</row>
    <row r="649" spans="1:41" ht="14.25" customHeight="1" x14ac:dyDescent="0.2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</row>
    <row r="650" spans="1:41" ht="14.25" customHeight="1" x14ac:dyDescent="0.2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</row>
    <row r="651" spans="1:41" ht="14.25" customHeight="1" x14ac:dyDescent="0.2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</row>
    <row r="652" spans="1:41" ht="14.25" customHeight="1" x14ac:dyDescent="0.2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</row>
    <row r="653" spans="1:41" ht="14.25" customHeight="1" x14ac:dyDescent="0.2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</row>
    <row r="654" spans="1:41" ht="14.25" customHeight="1" x14ac:dyDescent="0.2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</row>
    <row r="655" spans="1:41" ht="14.25" customHeight="1" x14ac:dyDescent="0.2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</row>
    <row r="656" spans="1:41" ht="14.25" customHeight="1" x14ac:dyDescent="0.2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</row>
    <row r="657" spans="1:41" ht="14.25" customHeight="1" x14ac:dyDescent="0.2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</row>
    <row r="658" spans="1:41" ht="14.25" customHeight="1" x14ac:dyDescent="0.2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</row>
    <row r="659" spans="1:41" ht="14.25" customHeight="1" x14ac:dyDescent="0.2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</row>
    <row r="660" spans="1:41" ht="14.25" customHeight="1" x14ac:dyDescent="0.2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</row>
    <row r="661" spans="1:41" ht="14.25" customHeight="1" x14ac:dyDescent="0.2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</row>
    <row r="662" spans="1:41" ht="14.25" customHeight="1" x14ac:dyDescent="0.2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</row>
    <row r="663" spans="1:41" ht="14.25" customHeight="1" x14ac:dyDescent="0.2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</row>
    <row r="664" spans="1:41" ht="14.25" customHeight="1" x14ac:dyDescent="0.2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</row>
    <row r="665" spans="1:41" ht="14.25" customHeight="1" x14ac:dyDescent="0.2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</row>
    <row r="666" spans="1:41" ht="14.25" customHeight="1" x14ac:dyDescent="0.2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</row>
    <row r="667" spans="1:41" ht="14.25" customHeight="1" x14ac:dyDescent="0.2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</row>
    <row r="668" spans="1:41" ht="14.25" customHeight="1" x14ac:dyDescent="0.2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</row>
    <row r="669" spans="1:41" ht="14.25" customHeight="1" x14ac:dyDescent="0.2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</row>
    <row r="670" spans="1:41" ht="14.25" customHeight="1" x14ac:dyDescent="0.2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</row>
    <row r="671" spans="1:41" ht="14.25" customHeight="1" x14ac:dyDescent="0.2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</row>
    <row r="672" spans="1:41" ht="14.25" customHeight="1" x14ac:dyDescent="0.2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</row>
    <row r="673" spans="1:41" ht="14.25" customHeight="1" x14ac:dyDescent="0.2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</row>
    <row r="674" spans="1:41" ht="14.25" customHeight="1" x14ac:dyDescent="0.2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</row>
    <row r="675" spans="1:41" ht="14.25" customHeight="1" x14ac:dyDescent="0.2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</row>
    <row r="676" spans="1:41" ht="14.25" customHeight="1" x14ac:dyDescent="0.2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</row>
    <row r="677" spans="1:41" ht="14.25" customHeight="1" x14ac:dyDescent="0.2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</row>
    <row r="678" spans="1:41" ht="14.25" customHeight="1" x14ac:dyDescent="0.2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</row>
    <row r="679" spans="1:41" ht="14.25" customHeight="1" x14ac:dyDescent="0.2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</row>
    <row r="680" spans="1:41" ht="14.25" customHeight="1" x14ac:dyDescent="0.2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</row>
    <row r="681" spans="1:41" ht="14.25" customHeight="1" x14ac:dyDescent="0.2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</row>
    <row r="682" spans="1:41" ht="14.25" customHeight="1" x14ac:dyDescent="0.2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</row>
    <row r="683" spans="1:41" ht="14.25" customHeight="1" x14ac:dyDescent="0.2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</row>
    <row r="684" spans="1:41" ht="14.25" customHeight="1" x14ac:dyDescent="0.2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</row>
    <row r="685" spans="1:41" ht="14.25" customHeight="1" x14ac:dyDescent="0.2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</row>
    <row r="686" spans="1:41" ht="14.25" customHeight="1" x14ac:dyDescent="0.2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</row>
    <row r="687" spans="1:41" ht="14.25" customHeight="1" x14ac:dyDescent="0.2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</row>
    <row r="688" spans="1:41" ht="14.25" customHeight="1" x14ac:dyDescent="0.2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</row>
    <row r="689" spans="1:41" ht="14.25" customHeight="1" x14ac:dyDescent="0.2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</row>
    <row r="690" spans="1:41" ht="14.25" customHeight="1" x14ac:dyDescent="0.2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</row>
    <row r="691" spans="1:41" ht="14.25" customHeight="1" x14ac:dyDescent="0.2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</row>
    <row r="692" spans="1:41" ht="14.25" customHeight="1" x14ac:dyDescent="0.2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</row>
    <row r="693" spans="1:41" ht="14.25" customHeight="1" x14ac:dyDescent="0.2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</row>
    <row r="694" spans="1:41" ht="14.25" customHeight="1" x14ac:dyDescent="0.2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</row>
    <row r="695" spans="1:41" ht="14.25" customHeight="1" x14ac:dyDescent="0.2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</row>
    <row r="696" spans="1:41" ht="14.25" customHeight="1" x14ac:dyDescent="0.2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</row>
    <row r="697" spans="1:41" ht="14.25" customHeight="1" x14ac:dyDescent="0.2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</row>
    <row r="698" spans="1:41" ht="14.25" customHeight="1" x14ac:dyDescent="0.2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</row>
    <row r="699" spans="1:41" ht="14.25" customHeight="1" x14ac:dyDescent="0.2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</row>
    <row r="700" spans="1:41" ht="14.25" customHeight="1" x14ac:dyDescent="0.2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</row>
    <row r="701" spans="1:41" ht="14.25" customHeight="1" x14ac:dyDescent="0.2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</row>
    <row r="702" spans="1:41" ht="14.25" customHeight="1" x14ac:dyDescent="0.2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</row>
    <row r="703" spans="1:41" ht="14.25" customHeight="1" x14ac:dyDescent="0.2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</row>
    <row r="704" spans="1:41" ht="14.25" customHeight="1" x14ac:dyDescent="0.2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</row>
    <row r="705" spans="1:41" ht="14.25" customHeight="1" x14ac:dyDescent="0.2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</row>
    <row r="706" spans="1:41" ht="14.25" customHeight="1" x14ac:dyDescent="0.2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</row>
    <row r="707" spans="1:41" ht="14.25" customHeight="1" x14ac:dyDescent="0.2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</row>
    <row r="708" spans="1:41" ht="14.25" customHeight="1" x14ac:dyDescent="0.2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</row>
    <row r="709" spans="1:41" ht="14.25" customHeight="1" x14ac:dyDescent="0.2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</row>
    <row r="710" spans="1:41" ht="14.25" customHeight="1" x14ac:dyDescent="0.2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</row>
    <row r="711" spans="1:41" ht="14.25" customHeight="1" x14ac:dyDescent="0.2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</row>
    <row r="712" spans="1:41" ht="14.25" customHeight="1" x14ac:dyDescent="0.2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</row>
    <row r="713" spans="1:41" ht="14.25" customHeight="1" x14ac:dyDescent="0.2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</row>
    <row r="714" spans="1:41" ht="14.25" customHeight="1" x14ac:dyDescent="0.2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</row>
    <row r="715" spans="1:41" ht="14.25" customHeight="1" x14ac:dyDescent="0.2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</row>
    <row r="716" spans="1:41" ht="14.25" customHeight="1" x14ac:dyDescent="0.2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</row>
    <row r="717" spans="1:41" ht="14.25" customHeight="1" x14ac:dyDescent="0.2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</row>
    <row r="718" spans="1:41" ht="14.25" customHeight="1" x14ac:dyDescent="0.2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</row>
    <row r="719" spans="1:41" ht="14.25" customHeight="1" x14ac:dyDescent="0.2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</row>
    <row r="720" spans="1:41" ht="14.25" customHeight="1" x14ac:dyDescent="0.2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</row>
    <row r="721" spans="1:41" ht="14.25" customHeight="1" x14ac:dyDescent="0.2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</row>
    <row r="722" spans="1:41" ht="14.25" customHeight="1" x14ac:dyDescent="0.2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</row>
    <row r="723" spans="1:41" ht="14.25" customHeight="1" x14ac:dyDescent="0.2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</row>
    <row r="724" spans="1:41" ht="14.25" customHeight="1" x14ac:dyDescent="0.2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</row>
    <row r="725" spans="1:41" ht="14.25" customHeight="1" x14ac:dyDescent="0.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</row>
    <row r="726" spans="1:41" ht="14.25" customHeight="1" x14ac:dyDescent="0.2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</row>
    <row r="727" spans="1:41" ht="14.25" customHeight="1" x14ac:dyDescent="0.2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</row>
    <row r="728" spans="1:41" ht="14.25" customHeight="1" x14ac:dyDescent="0.2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</row>
    <row r="729" spans="1:41" ht="14.25" customHeight="1" x14ac:dyDescent="0.25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</row>
    <row r="730" spans="1:41" ht="14.25" customHeight="1" x14ac:dyDescent="0.25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</row>
    <row r="731" spans="1:41" ht="14.25" customHeight="1" x14ac:dyDescent="0.25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</row>
    <row r="732" spans="1:41" ht="14.25" customHeight="1" x14ac:dyDescent="0.25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</row>
    <row r="733" spans="1:41" ht="14.25" customHeight="1" x14ac:dyDescent="0.25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</row>
    <row r="734" spans="1:41" ht="14.25" customHeight="1" x14ac:dyDescent="0.25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</row>
    <row r="735" spans="1:41" ht="14.25" customHeight="1" x14ac:dyDescent="0.2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</row>
    <row r="736" spans="1:41" ht="14.25" customHeight="1" x14ac:dyDescent="0.25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</row>
    <row r="737" spans="1:41" ht="14.25" customHeight="1" x14ac:dyDescent="0.25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</row>
    <row r="738" spans="1:41" ht="14.25" customHeight="1" x14ac:dyDescent="0.25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</row>
    <row r="739" spans="1:41" ht="14.25" customHeight="1" x14ac:dyDescent="0.25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</row>
    <row r="740" spans="1:41" ht="14.25" customHeight="1" x14ac:dyDescent="0.25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</row>
    <row r="741" spans="1:41" ht="14.25" customHeight="1" x14ac:dyDescent="0.25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</row>
    <row r="742" spans="1:41" ht="14.25" customHeight="1" x14ac:dyDescent="0.25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</row>
    <row r="743" spans="1:41" ht="14.25" customHeight="1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</row>
    <row r="744" spans="1:41" ht="14.25" customHeight="1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</row>
    <row r="745" spans="1:41" ht="14.25" customHeight="1" x14ac:dyDescent="0.2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</row>
    <row r="746" spans="1:41" ht="14.25" customHeight="1" x14ac:dyDescent="0.25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</row>
    <row r="747" spans="1:41" ht="14.25" customHeight="1" x14ac:dyDescent="0.25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</row>
    <row r="748" spans="1:41" ht="14.25" customHeight="1" x14ac:dyDescent="0.25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</row>
    <row r="749" spans="1:41" ht="14.25" customHeight="1" x14ac:dyDescent="0.25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</row>
    <row r="750" spans="1:41" ht="14.25" customHeight="1" x14ac:dyDescent="0.25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</row>
    <row r="751" spans="1:41" ht="14.25" customHeight="1" x14ac:dyDescent="0.25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</row>
    <row r="752" spans="1:41" ht="14.25" customHeight="1" x14ac:dyDescent="0.25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</row>
    <row r="753" spans="1:41" ht="14.25" customHeight="1" x14ac:dyDescent="0.25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</row>
    <row r="754" spans="1:41" ht="14.25" customHeight="1" x14ac:dyDescent="0.25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</row>
    <row r="755" spans="1:41" ht="14.25" customHeight="1" x14ac:dyDescent="0.2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</row>
    <row r="756" spans="1:41" ht="14.25" customHeight="1" x14ac:dyDescent="0.25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</row>
    <row r="757" spans="1:41" ht="14.25" customHeight="1" x14ac:dyDescent="0.25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</row>
    <row r="758" spans="1:41" ht="14.25" customHeight="1" x14ac:dyDescent="0.25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</row>
    <row r="759" spans="1:41" ht="14.25" customHeight="1" x14ac:dyDescent="0.25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</row>
    <row r="760" spans="1:41" ht="14.25" customHeight="1" x14ac:dyDescent="0.25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</row>
    <row r="761" spans="1:41" ht="14.25" customHeight="1" x14ac:dyDescent="0.25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</row>
    <row r="762" spans="1:41" ht="14.25" customHeight="1" x14ac:dyDescent="0.25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</row>
    <row r="763" spans="1:41" ht="14.25" customHeight="1" x14ac:dyDescent="0.25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</row>
    <row r="764" spans="1:41" ht="14.25" customHeight="1" x14ac:dyDescent="0.25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</row>
    <row r="765" spans="1:41" ht="14.25" customHeight="1" x14ac:dyDescent="0.2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</row>
    <row r="766" spans="1:41" ht="14.25" customHeight="1" x14ac:dyDescent="0.25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</row>
    <row r="767" spans="1:41" ht="14.25" customHeight="1" x14ac:dyDescent="0.25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</row>
    <row r="768" spans="1:41" ht="14.25" customHeight="1" x14ac:dyDescent="0.25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</row>
    <row r="769" spans="1:41" ht="14.25" customHeight="1" x14ac:dyDescent="0.25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</row>
    <row r="770" spans="1:41" ht="14.25" customHeight="1" x14ac:dyDescent="0.25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</row>
    <row r="771" spans="1:41" ht="14.25" customHeight="1" x14ac:dyDescent="0.25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</row>
    <row r="772" spans="1:41" ht="14.25" customHeight="1" x14ac:dyDescent="0.25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</row>
    <row r="773" spans="1:41" ht="14.25" customHeight="1" x14ac:dyDescent="0.25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</row>
    <row r="774" spans="1:41" ht="14.25" customHeight="1" x14ac:dyDescent="0.25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</row>
    <row r="775" spans="1:41" ht="14.25" customHeight="1" x14ac:dyDescent="0.2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</row>
    <row r="776" spans="1:41" ht="14.25" customHeight="1" x14ac:dyDescent="0.25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</row>
    <row r="777" spans="1:41" ht="14.25" customHeight="1" x14ac:dyDescent="0.25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</row>
    <row r="778" spans="1:41" ht="14.25" customHeight="1" x14ac:dyDescent="0.25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</row>
    <row r="779" spans="1:41" ht="14.25" customHeight="1" x14ac:dyDescent="0.25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</row>
    <row r="780" spans="1:41" ht="14.25" customHeight="1" x14ac:dyDescent="0.25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</row>
    <row r="781" spans="1:41" ht="14.25" customHeight="1" x14ac:dyDescent="0.25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</row>
    <row r="782" spans="1:41" ht="14.25" customHeight="1" x14ac:dyDescent="0.25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</row>
    <row r="783" spans="1:41" ht="14.25" customHeight="1" x14ac:dyDescent="0.25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</row>
    <row r="784" spans="1:41" ht="14.25" customHeight="1" x14ac:dyDescent="0.25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</row>
    <row r="785" spans="1:41" ht="14.25" customHeight="1" x14ac:dyDescent="0.2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</row>
    <row r="786" spans="1:41" ht="14.25" customHeight="1" x14ac:dyDescent="0.25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</row>
    <row r="787" spans="1:41" ht="14.25" customHeight="1" x14ac:dyDescent="0.25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</row>
    <row r="788" spans="1:41" ht="14.25" customHeight="1" x14ac:dyDescent="0.25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</row>
    <row r="789" spans="1:41" ht="14.25" customHeight="1" x14ac:dyDescent="0.25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</row>
    <row r="790" spans="1:41" ht="14.25" customHeight="1" x14ac:dyDescent="0.25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</row>
    <row r="791" spans="1:41" ht="14.25" customHeight="1" x14ac:dyDescent="0.25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</row>
    <row r="792" spans="1:41" ht="14.25" customHeight="1" x14ac:dyDescent="0.25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</row>
    <row r="793" spans="1:41" ht="14.25" customHeight="1" x14ac:dyDescent="0.25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</row>
    <row r="794" spans="1:41" ht="14.25" customHeight="1" x14ac:dyDescent="0.25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</row>
    <row r="795" spans="1:41" ht="14.25" customHeight="1" x14ac:dyDescent="0.2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</row>
    <row r="796" spans="1:41" ht="14.25" customHeight="1" x14ac:dyDescent="0.25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</row>
    <row r="797" spans="1:41" ht="14.25" customHeight="1" x14ac:dyDescent="0.25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</row>
    <row r="798" spans="1:41" ht="14.25" customHeight="1" x14ac:dyDescent="0.25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</row>
    <row r="799" spans="1:41" ht="14.25" customHeight="1" x14ac:dyDescent="0.25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</row>
    <row r="800" spans="1:41" ht="14.25" customHeight="1" x14ac:dyDescent="0.25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</row>
    <row r="801" spans="1:41" ht="14.25" customHeight="1" x14ac:dyDescent="0.25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</row>
    <row r="802" spans="1:41" ht="14.25" customHeight="1" x14ac:dyDescent="0.25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</row>
    <row r="803" spans="1:41" ht="14.25" customHeight="1" x14ac:dyDescent="0.25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</row>
    <row r="804" spans="1:41" ht="14.25" customHeight="1" x14ac:dyDescent="0.25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</row>
    <row r="805" spans="1:41" ht="14.25" customHeight="1" x14ac:dyDescent="0.2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</row>
    <row r="806" spans="1:41" ht="14.25" customHeight="1" x14ac:dyDescent="0.25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</row>
    <row r="807" spans="1:41" ht="14.25" customHeight="1" x14ac:dyDescent="0.25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</row>
    <row r="808" spans="1:41" ht="14.25" customHeight="1" x14ac:dyDescent="0.25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</row>
    <row r="809" spans="1:41" ht="14.25" customHeight="1" x14ac:dyDescent="0.25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</row>
    <row r="810" spans="1:41" ht="14.25" customHeight="1" x14ac:dyDescent="0.25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</row>
    <row r="811" spans="1:41" ht="14.25" customHeight="1" x14ac:dyDescent="0.25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</row>
    <row r="812" spans="1:41" ht="14.25" customHeight="1" x14ac:dyDescent="0.25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</row>
    <row r="813" spans="1:41" ht="14.25" customHeight="1" x14ac:dyDescent="0.25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</row>
    <row r="814" spans="1:41" ht="14.25" customHeight="1" x14ac:dyDescent="0.25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</row>
    <row r="815" spans="1:41" ht="14.25" customHeight="1" x14ac:dyDescent="0.2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</row>
    <row r="816" spans="1:41" ht="14.25" customHeight="1" x14ac:dyDescent="0.25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</row>
    <row r="817" spans="1:41" ht="14.25" customHeight="1" x14ac:dyDescent="0.25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</row>
    <row r="818" spans="1:41" ht="14.25" customHeight="1" x14ac:dyDescent="0.25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</row>
    <row r="819" spans="1:41" ht="14.25" customHeight="1" x14ac:dyDescent="0.25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</row>
    <row r="820" spans="1:41" ht="14.25" customHeight="1" x14ac:dyDescent="0.25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</row>
    <row r="821" spans="1:41" ht="14.25" customHeight="1" x14ac:dyDescent="0.25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</row>
    <row r="822" spans="1:41" ht="14.25" customHeight="1" x14ac:dyDescent="0.25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</row>
    <row r="823" spans="1:41" ht="14.25" customHeight="1" x14ac:dyDescent="0.25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</row>
    <row r="824" spans="1:41" ht="14.25" customHeight="1" x14ac:dyDescent="0.25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</row>
    <row r="825" spans="1:41" ht="14.25" customHeight="1" x14ac:dyDescent="0.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</row>
    <row r="826" spans="1:41" ht="14.25" customHeight="1" x14ac:dyDescent="0.25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</row>
    <row r="827" spans="1:41" ht="14.25" customHeight="1" x14ac:dyDescent="0.25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</row>
    <row r="828" spans="1:41" ht="14.25" customHeight="1" x14ac:dyDescent="0.25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</row>
    <row r="829" spans="1:41" ht="14.25" customHeight="1" x14ac:dyDescent="0.25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</row>
    <row r="830" spans="1:41" ht="14.25" customHeight="1" x14ac:dyDescent="0.25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</row>
    <row r="831" spans="1:41" ht="14.25" customHeight="1" x14ac:dyDescent="0.25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</row>
    <row r="832" spans="1:41" ht="14.25" customHeight="1" x14ac:dyDescent="0.25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</row>
    <row r="833" spans="1:41" ht="14.25" customHeight="1" x14ac:dyDescent="0.25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</row>
    <row r="834" spans="1:41" ht="14.25" customHeight="1" x14ac:dyDescent="0.25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</row>
    <row r="835" spans="1:41" ht="14.25" customHeight="1" x14ac:dyDescent="0.2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</row>
    <row r="836" spans="1:41" ht="14.25" customHeight="1" x14ac:dyDescent="0.25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</row>
    <row r="837" spans="1:41" ht="14.25" customHeight="1" x14ac:dyDescent="0.25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</row>
    <row r="838" spans="1:41" ht="14.25" customHeight="1" x14ac:dyDescent="0.25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</row>
    <row r="839" spans="1:41" ht="14.25" customHeight="1" x14ac:dyDescent="0.25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</row>
    <row r="840" spans="1:41" ht="14.25" customHeight="1" x14ac:dyDescent="0.25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</row>
    <row r="841" spans="1:41" ht="14.25" customHeight="1" x14ac:dyDescent="0.25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</row>
    <row r="842" spans="1:41" ht="14.25" customHeight="1" x14ac:dyDescent="0.25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</row>
    <row r="843" spans="1:41" ht="14.25" customHeight="1" x14ac:dyDescent="0.25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</row>
    <row r="844" spans="1:41" ht="14.25" customHeight="1" x14ac:dyDescent="0.25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</row>
    <row r="845" spans="1:41" ht="14.25" customHeight="1" x14ac:dyDescent="0.2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</row>
    <row r="846" spans="1:41" ht="14.25" customHeight="1" x14ac:dyDescent="0.25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</row>
    <row r="847" spans="1:41" ht="14.25" customHeight="1" x14ac:dyDescent="0.25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</row>
    <row r="848" spans="1:41" ht="14.25" customHeight="1" x14ac:dyDescent="0.25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</row>
    <row r="849" spans="1:41" ht="14.25" customHeight="1" x14ac:dyDescent="0.25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</row>
    <row r="850" spans="1:41" ht="14.25" customHeight="1" x14ac:dyDescent="0.25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</row>
    <row r="851" spans="1:41" ht="14.25" customHeight="1" x14ac:dyDescent="0.25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</row>
    <row r="852" spans="1:41" ht="14.25" customHeight="1" x14ac:dyDescent="0.25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</row>
    <row r="853" spans="1:41" ht="14.25" customHeight="1" x14ac:dyDescent="0.25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</row>
    <row r="854" spans="1:41" ht="14.25" customHeight="1" x14ac:dyDescent="0.25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</row>
    <row r="855" spans="1:41" ht="14.25" customHeight="1" x14ac:dyDescent="0.2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</row>
    <row r="856" spans="1:41" ht="14.25" customHeight="1" x14ac:dyDescent="0.25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</row>
    <row r="857" spans="1:41" ht="14.25" customHeight="1" x14ac:dyDescent="0.25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</row>
    <row r="858" spans="1:41" ht="14.25" customHeight="1" x14ac:dyDescent="0.25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</row>
    <row r="859" spans="1:41" ht="14.25" customHeight="1" x14ac:dyDescent="0.25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</row>
    <row r="860" spans="1:41" ht="14.25" customHeight="1" x14ac:dyDescent="0.25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</row>
    <row r="861" spans="1:41" ht="14.25" customHeight="1" x14ac:dyDescent="0.25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</row>
    <row r="862" spans="1:41" ht="14.25" customHeight="1" x14ac:dyDescent="0.25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</row>
    <row r="863" spans="1:41" ht="14.25" customHeight="1" x14ac:dyDescent="0.25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</row>
    <row r="864" spans="1:41" ht="14.25" customHeight="1" x14ac:dyDescent="0.25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</row>
    <row r="865" spans="1:41" ht="14.25" customHeight="1" x14ac:dyDescent="0.2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</row>
    <row r="866" spans="1:41" ht="14.25" customHeight="1" x14ac:dyDescent="0.25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</row>
    <row r="867" spans="1:41" ht="14.25" customHeight="1" x14ac:dyDescent="0.25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</row>
    <row r="868" spans="1:41" ht="14.25" customHeight="1" x14ac:dyDescent="0.25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</row>
    <row r="869" spans="1:41" ht="14.25" customHeight="1" x14ac:dyDescent="0.25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</row>
    <row r="870" spans="1:41" ht="14.25" customHeight="1" x14ac:dyDescent="0.25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</row>
    <row r="871" spans="1:41" ht="14.25" customHeight="1" x14ac:dyDescent="0.25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</row>
    <row r="872" spans="1:41" ht="14.25" customHeight="1" x14ac:dyDescent="0.25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</row>
    <row r="873" spans="1:41" ht="14.25" customHeight="1" x14ac:dyDescent="0.25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</row>
    <row r="874" spans="1:41" ht="14.25" customHeight="1" x14ac:dyDescent="0.25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</row>
    <row r="875" spans="1:41" ht="14.25" customHeight="1" x14ac:dyDescent="0.2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</row>
    <row r="876" spans="1:41" ht="14.25" customHeight="1" x14ac:dyDescent="0.25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</row>
    <row r="877" spans="1:41" ht="14.25" customHeight="1" x14ac:dyDescent="0.25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</row>
    <row r="878" spans="1:41" ht="14.25" customHeight="1" x14ac:dyDescent="0.25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</row>
    <row r="879" spans="1:41" ht="14.25" customHeight="1" x14ac:dyDescent="0.25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</row>
    <row r="880" spans="1:41" ht="14.25" customHeight="1" x14ac:dyDescent="0.25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</row>
    <row r="881" spans="1:41" ht="14.25" customHeight="1" x14ac:dyDescent="0.25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</row>
    <row r="882" spans="1:41" ht="14.25" customHeight="1" x14ac:dyDescent="0.25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</row>
    <row r="883" spans="1:41" ht="14.25" customHeight="1" x14ac:dyDescent="0.25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</row>
    <row r="884" spans="1:41" ht="14.25" customHeight="1" x14ac:dyDescent="0.25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</row>
    <row r="885" spans="1:41" ht="14.25" customHeight="1" x14ac:dyDescent="0.2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</row>
    <row r="886" spans="1:41" ht="14.25" customHeight="1" x14ac:dyDescent="0.25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</row>
    <row r="887" spans="1:41" ht="14.25" customHeight="1" x14ac:dyDescent="0.25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</row>
    <row r="888" spans="1:41" ht="14.25" customHeight="1" x14ac:dyDescent="0.25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</row>
    <row r="889" spans="1:41" ht="14.25" customHeight="1" x14ac:dyDescent="0.25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</row>
    <row r="890" spans="1:41" ht="14.25" customHeight="1" x14ac:dyDescent="0.25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</row>
    <row r="891" spans="1:41" ht="14.25" customHeight="1" x14ac:dyDescent="0.25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</row>
    <row r="892" spans="1:41" ht="14.25" customHeight="1" x14ac:dyDescent="0.25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</row>
    <row r="893" spans="1:41" ht="14.25" customHeight="1" x14ac:dyDescent="0.25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</row>
    <row r="894" spans="1:41" ht="14.25" customHeight="1" x14ac:dyDescent="0.25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</row>
    <row r="895" spans="1:41" ht="14.25" customHeight="1" x14ac:dyDescent="0.2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</row>
    <row r="896" spans="1:41" ht="14.25" customHeight="1" x14ac:dyDescent="0.25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</row>
    <row r="897" spans="1:41" ht="14.25" customHeight="1" x14ac:dyDescent="0.25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</row>
    <row r="898" spans="1:41" ht="14.25" customHeight="1" x14ac:dyDescent="0.25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</row>
    <row r="899" spans="1:41" ht="14.25" customHeight="1" x14ac:dyDescent="0.25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</row>
    <row r="900" spans="1:41" ht="14.25" customHeight="1" x14ac:dyDescent="0.25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</row>
    <row r="901" spans="1:41" ht="14.25" customHeight="1" x14ac:dyDescent="0.25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</row>
    <row r="902" spans="1:41" ht="14.25" customHeight="1" x14ac:dyDescent="0.25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</row>
    <row r="903" spans="1:41" ht="14.25" customHeight="1" x14ac:dyDescent="0.25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</row>
    <row r="904" spans="1:41" ht="14.25" customHeight="1" x14ac:dyDescent="0.25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</row>
    <row r="905" spans="1:41" ht="14.25" customHeight="1" x14ac:dyDescent="0.2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</row>
    <row r="906" spans="1:41" ht="14.25" customHeight="1" x14ac:dyDescent="0.25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</row>
    <row r="907" spans="1:41" ht="14.25" customHeight="1" x14ac:dyDescent="0.25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</row>
    <row r="908" spans="1:41" ht="14.25" customHeight="1" x14ac:dyDescent="0.25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</row>
    <row r="909" spans="1:41" ht="14.25" customHeight="1" x14ac:dyDescent="0.25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</row>
    <row r="910" spans="1:41" ht="14.25" customHeight="1" x14ac:dyDescent="0.25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</row>
    <row r="911" spans="1:41" ht="14.25" customHeight="1" x14ac:dyDescent="0.25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</row>
    <row r="912" spans="1:41" ht="14.25" customHeight="1" x14ac:dyDescent="0.25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</row>
    <row r="913" spans="1:41" ht="14.25" customHeight="1" x14ac:dyDescent="0.25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</row>
    <row r="914" spans="1:41" ht="14.25" customHeight="1" x14ac:dyDescent="0.25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</row>
    <row r="915" spans="1:41" ht="14.25" customHeight="1" x14ac:dyDescent="0.2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</row>
    <row r="916" spans="1:41" ht="14.25" customHeight="1" x14ac:dyDescent="0.25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</row>
    <row r="917" spans="1:41" ht="14.25" customHeight="1" x14ac:dyDescent="0.25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</row>
    <row r="918" spans="1:41" ht="14.25" customHeight="1" x14ac:dyDescent="0.25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</row>
    <row r="919" spans="1:41" ht="14.25" customHeight="1" x14ac:dyDescent="0.25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</row>
    <row r="920" spans="1:41" ht="14.25" customHeight="1" x14ac:dyDescent="0.25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</row>
    <row r="921" spans="1:41" ht="14.25" customHeight="1" x14ac:dyDescent="0.25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</row>
    <row r="922" spans="1:41" ht="14.25" customHeight="1" x14ac:dyDescent="0.25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</row>
    <row r="923" spans="1:41" ht="14.25" customHeight="1" x14ac:dyDescent="0.25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  <c r="AO923" s="29"/>
    </row>
    <row r="924" spans="1:41" ht="14.25" customHeight="1" x14ac:dyDescent="0.25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  <c r="AO924" s="29"/>
    </row>
    <row r="925" spans="1:41" ht="14.25" customHeight="1" x14ac:dyDescent="0.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  <c r="AO925" s="29"/>
    </row>
    <row r="926" spans="1:41" ht="14.25" customHeight="1" x14ac:dyDescent="0.25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  <c r="AO926" s="29"/>
    </row>
    <row r="927" spans="1:41" ht="14.25" customHeight="1" x14ac:dyDescent="0.25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  <c r="AO927" s="29"/>
    </row>
    <row r="928" spans="1:41" ht="14.25" customHeight="1" x14ac:dyDescent="0.25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</row>
    <row r="929" spans="1:41" ht="14.25" customHeight="1" x14ac:dyDescent="0.25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</row>
    <row r="930" spans="1:41" ht="14.25" customHeight="1" x14ac:dyDescent="0.25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</row>
    <row r="931" spans="1:41" ht="14.25" customHeight="1" x14ac:dyDescent="0.25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</row>
    <row r="932" spans="1:41" ht="14.25" customHeight="1" x14ac:dyDescent="0.25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</row>
    <row r="933" spans="1:41" ht="14.25" customHeight="1" x14ac:dyDescent="0.25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</row>
    <row r="934" spans="1:41" ht="14.25" customHeight="1" x14ac:dyDescent="0.25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</row>
    <row r="935" spans="1:41" ht="14.25" customHeight="1" x14ac:dyDescent="0.2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</row>
    <row r="936" spans="1:41" ht="14.25" customHeight="1" x14ac:dyDescent="0.25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</row>
    <row r="937" spans="1:41" ht="14.25" customHeight="1" x14ac:dyDescent="0.25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</row>
    <row r="938" spans="1:41" ht="14.25" customHeight="1" x14ac:dyDescent="0.25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</row>
    <row r="939" spans="1:41" ht="14.25" customHeight="1" x14ac:dyDescent="0.25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</row>
    <row r="940" spans="1:41" ht="14.25" customHeight="1" x14ac:dyDescent="0.25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</row>
    <row r="941" spans="1:41" ht="14.25" customHeight="1" x14ac:dyDescent="0.25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</row>
    <row r="942" spans="1:41" ht="14.25" customHeight="1" x14ac:dyDescent="0.25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</row>
    <row r="943" spans="1:41" ht="14.25" customHeight="1" x14ac:dyDescent="0.25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</row>
    <row r="944" spans="1:41" ht="14.25" customHeight="1" x14ac:dyDescent="0.25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</row>
    <row r="945" spans="1:41" ht="14.25" customHeight="1" x14ac:dyDescent="0.2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</row>
    <row r="946" spans="1:41" ht="14.25" customHeight="1" x14ac:dyDescent="0.25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</row>
    <row r="947" spans="1:41" ht="14.25" customHeight="1" x14ac:dyDescent="0.25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</row>
    <row r="948" spans="1:41" ht="14.25" customHeight="1" x14ac:dyDescent="0.25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</row>
    <row r="949" spans="1:41" ht="14.25" customHeight="1" x14ac:dyDescent="0.25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</row>
    <row r="950" spans="1:41" ht="14.25" customHeight="1" x14ac:dyDescent="0.25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</row>
    <row r="951" spans="1:41" ht="14.25" customHeight="1" x14ac:dyDescent="0.25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</row>
    <row r="952" spans="1:41" ht="14.25" customHeight="1" x14ac:dyDescent="0.25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</row>
    <row r="953" spans="1:41" ht="14.25" customHeight="1" x14ac:dyDescent="0.25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  <c r="AO953" s="29"/>
    </row>
    <row r="954" spans="1:41" ht="14.25" customHeight="1" x14ac:dyDescent="0.25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  <c r="AO954" s="29"/>
    </row>
    <row r="955" spans="1:41" ht="14.25" customHeight="1" x14ac:dyDescent="0.2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  <c r="AO955" s="29"/>
    </row>
    <row r="956" spans="1:41" ht="14.25" customHeight="1" x14ac:dyDescent="0.25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</row>
    <row r="957" spans="1:41" ht="14.25" customHeight="1" x14ac:dyDescent="0.25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</row>
    <row r="958" spans="1:41" ht="14.25" customHeight="1" x14ac:dyDescent="0.25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</row>
    <row r="959" spans="1:41" ht="14.25" customHeight="1" x14ac:dyDescent="0.25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</row>
    <row r="960" spans="1:41" ht="14.25" customHeight="1" x14ac:dyDescent="0.25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</row>
    <row r="961" spans="1:41" ht="14.25" customHeight="1" x14ac:dyDescent="0.25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</row>
    <row r="962" spans="1:41" ht="14.25" customHeight="1" x14ac:dyDescent="0.25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</row>
    <row r="963" spans="1:41" ht="14.25" customHeight="1" x14ac:dyDescent="0.25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</row>
    <row r="964" spans="1:41" ht="14.25" customHeight="1" x14ac:dyDescent="0.25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</row>
    <row r="965" spans="1:41" ht="14.25" customHeight="1" x14ac:dyDescent="0.2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</row>
    <row r="966" spans="1:41" ht="14.25" customHeight="1" x14ac:dyDescent="0.25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</row>
    <row r="967" spans="1:41" ht="14.25" customHeight="1" x14ac:dyDescent="0.25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</row>
    <row r="968" spans="1:41" ht="14.25" customHeight="1" x14ac:dyDescent="0.25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</row>
    <row r="969" spans="1:41" ht="14.25" customHeight="1" x14ac:dyDescent="0.25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</row>
    <row r="970" spans="1:41" ht="14.25" customHeight="1" x14ac:dyDescent="0.25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</row>
    <row r="971" spans="1:41" ht="14.25" customHeight="1" x14ac:dyDescent="0.25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</row>
    <row r="972" spans="1:41" ht="14.25" customHeight="1" x14ac:dyDescent="0.25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</row>
    <row r="973" spans="1:41" ht="14.25" customHeight="1" x14ac:dyDescent="0.25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  <c r="AO973" s="29"/>
    </row>
    <row r="974" spans="1:41" ht="14.25" customHeight="1" x14ac:dyDescent="0.25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  <c r="AO974" s="29"/>
    </row>
    <row r="975" spans="1:41" ht="14.25" customHeight="1" x14ac:dyDescent="0.2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  <c r="AF975" s="29"/>
      <c r="AG975" s="29"/>
      <c r="AH975" s="29"/>
      <c r="AI975" s="29"/>
      <c r="AJ975" s="29"/>
      <c r="AK975" s="29"/>
      <c r="AL975" s="29"/>
      <c r="AM975" s="29"/>
      <c r="AN975" s="29"/>
      <c r="AO975" s="29"/>
    </row>
    <row r="976" spans="1:41" ht="14.25" customHeight="1" x14ac:dyDescent="0.25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</row>
    <row r="977" spans="1:41" ht="14.25" customHeight="1" x14ac:dyDescent="0.25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</row>
    <row r="978" spans="1:41" ht="14.25" customHeight="1" x14ac:dyDescent="0.25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</row>
    <row r="979" spans="1:41" ht="14.25" customHeight="1" x14ac:dyDescent="0.25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</row>
    <row r="980" spans="1:41" ht="14.25" customHeight="1" x14ac:dyDescent="0.25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</row>
    <row r="981" spans="1:41" ht="14.25" customHeight="1" x14ac:dyDescent="0.25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</row>
    <row r="982" spans="1:41" ht="14.25" customHeight="1" x14ac:dyDescent="0.25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</row>
    <row r="983" spans="1:41" ht="14.25" customHeight="1" x14ac:dyDescent="0.25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</row>
    <row r="984" spans="1:41" ht="14.25" customHeight="1" x14ac:dyDescent="0.25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</row>
    <row r="985" spans="1:41" ht="14.25" customHeight="1" x14ac:dyDescent="0.2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</row>
    <row r="986" spans="1:41" ht="14.25" customHeight="1" x14ac:dyDescent="0.25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</row>
    <row r="987" spans="1:41" ht="14.25" customHeight="1" x14ac:dyDescent="0.25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</row>
    <row r="988" spans="1:41" ht="14.25" customHeight="1" x14ac:dyDescent="0.25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</row>
    <row r="989" spans="1:41" ht="14.25" customHeight="1" x14ac:dyDescent="0.25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</row>
    <row r="990" spans="1:41" ht="14.25" customHeight="1" x14ac:dyDescent="0.25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</row>
    <row r="991" spans="1:41" ht="14.25" customHeight="1" x14ac:dyDescent="0.25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</row>
    <row r="992" spans="1:41" ht="14.25" customHeight="1" x14ac:dyDescent="0.25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</row>
    <row r="993" spans="1:41" ht="14.25" customHeight="1" x14ac:dyDescent="0.25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</row>
    <row r="994" spans="1:41" ht="14.25" customHeight="1" x14ac:dyDescent="0.25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</row>
    <row r="995" spans="1:41" ht="14.25" customHeight="1" x14ac:dyDescent="0.25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</row>
    <row r="996" spans="1:41" ht="14.25" customHeight="1" x14ac:dyDescent="0.25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</row>
    <row r="997" spans="1:41" ht="14.25" customHeight="1" x14ac:dyDescent="0.25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</row>
    <row r="998" spans="1:41" ht="14.25" customHeight="1" x14ac:dyDescent="0.25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</row>
    <row r="999" spans="1:41" ht="14.25" customHeight="1" x14ac:dyDescent="0.25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</row>
    <row r="1000" spans="1:41" ht="14.25" customHeight="1" x14ac:dyDescent="0.25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</row>
  </sheetData>
  <mergeCells count="1">
    <mergeCell ref="L2:Q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 x14ac:dyDescent="0.25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 x14ac:dyDescent="0.25">
      <c r="B3" s="44" t="s">
        <v>238</v>
      </c>
      <c r="C3" s="44" t="s">
        <v>239</v>
      </c>
    </row>
    <row r="4" spans="2:3" x14ac:dyDescent="0.25">
      <c r="B4" s="45" t="s">
        <v>149</v>
      </c>
      <c r="C4" s="45" t="s">
        <v>240</v>
      </c>
    </row>
    <row r="5" spans="2:3" x14ac:dyDescent="0.25">
      <c r="B5" s="45" t="s">
        <v>149</v>
      </c>
      <c r="C5" s="45" t="s">
        <v>241</v>
      </c>
    </row>
    <row r="6" spans="2:3" x14ac:dyDescent="0.25">
      <c r="B6" s="45" t="s">
        <v>149</v>
      </c>
      <c r="C6" s="45" t="s">
        <v>242</v>
      </c>
    </row>
    <row r="7" spans="2:3" x14ac:dyDescent="0.25">
      <c r="B7" s="45" t="s">
        <v>149</v>
      </c>
      <c r="C7" s="45" t="s">
        <v>243</v>
      </c>
    </row>
    <row r="8" spans="2:3" x14ac:dyDescent="0.25">
      <c r="B8" s="45" t="s">
        <v>149</v>
      </c>
      <c r="C8" s="45" t="s">
        <v>244</v>
      </c>
    </row>
    <row r="9" spans="2:3" x14ac:dyDescent="0.25">
      <c r="B9" s="45" t="s">
        <v>149</v>
      </c>
      <c r="C9" s="45" t="s">
        <v>245</v>
      </c>
    </row>
    <row r="10" spans="2:3" x14ac:dyDescent="0.25">
      <c r="B10" s="45" t="s">
        <v>149</v>
      </c>
      <c r="C10" s="45" t="s">
        <v>246</v>
      </c>
    </row>
    <row r="11" spans="2:3" x14ac:dyDescent="0.25">
      <c r="B11" s="45" t="s">
        <v>149</v>
      </c>
      <c r="C11" s="45" t="s">
        <v>247</v>
      </c>
    </row>
    <row r="12" spans="2:3" x14ac:dyDescent="0.25">
      <c r="B12" s="45" t="s">
        <v>149</v>
      </c>
      <c r="C12" s="45" t="s">
        <v>248</v>
      </c>
    </row>
    <row r="13" spans="2:3" x14ac:dyDescent="0.25">
      <c r="B13" s="45" t="s">
        <v>149</v>
      </c>
      <c r="C13" s="45" t="s">
        <v>244</v>
      </c>
    </row>
    <row r="14" spans="2:3" x14ac:dyDescent="0.25">
      <c r="B14" s="45" t="s">
        <v>149</v>
      </c>
      <c r="C14" s="45" t="s">
        <v>249</v>
      </c>
    </row>
    <row r="15" spans="2:3" x14ac:dyDescent="0.25">
      <c r="B15" s="45" t="s">
        <v>149</v>
      </c>
      <c r="C15" s="45" t="s">
        <v>250</v>
      </c>
    </row>
    <row r="16" spans="2:3" x14ac:dyDescent="0.25">
      <c r="B16" s="45" t="s">
        <v>149</v>
      </c>
      <c r="C16" s="45" t="s">
        <v>251</v>
      </c>
    </row>
    <row r="17" spans="2:3" x14ac:dyDescent="0.25">
      <c r="B17" s="45" t="s">
        <v>149</v>
      </c>
      <c r="C17" s="45" t="s">
        <v>252</v>
      </c>
    </row>
    <row r="18" spans="2:3" x14ac:dyDescent="0.25">
      <c r="B18" s="45" t="s">
        <v>149</v>
      </c>
      <c r="C18" s="45" t="s">
        <v>253</v>
      </c>
    </row>
    <row r="19" spans="2:3" x14ac:dyDescent="0.25">
      <c r="B19" s="45" t="s">
        <v>254</v>
      </c>
      <c r="C19" s="45" t="s">
        <v>255</v>
      </c>
    </row>
    <row r="20" spans="2:3" x14ac:dyDescent="0.25">
      <c r="B20" s="45" t="s">
        <v>254</v>
      </c>
      <c r="C20" s="45" t="s">
        <v>256</v>
      </c>
    </row>
    <row r="21" spans="2:3" ht="15.75" customHeight="1" x14ac:dyDescent="0.25">
      <c r="B21" s="45" t="s">
        <v>254</v>
      </c>
      <c r="C21" s="45" t="s">
        <v>257</v>
      </c>
    </row>
    <row r="22" spans="2:3" ht="15.75" customHeight="1" x14ac:dyDescent="0.25">
      <c r="B22" s="45" t="s">
        <v>254</v>
      </c>
      <c r="C22" s="45" t="s">
        <v>258</v>
      </c>
    </row>
    <row r="23" spans="2:3" ht="15.75" customHeight="1" x14ac:dyDescent="0.25">
      <c r="B23" s="45" t="s">
        <v>254</v>
      </c>
      <c r="C23" s="45" t="s">
        <v>259</v>
      </c>
    </row>
    <row r="24" spans="2:3" ht="15.75" customHeight="1" x14ac:dyDescent="0.25">
      <c r="B24" s="45" t="s">
        <v>254</v>
      </c>
      <c r="C24" s="45" t="s">
        <v>260</v>
      </c>
    </row>
    <row r="25" spans="2:3" ht="15.75" customHeight="1" x14ac:dyDescent="0.25">
      <c r="B25" s="45" t="s">
        <v>254</v>
      </c>
      <c r="C25" s="45" t="s">
        <v>261</v>
      </c>
    </row>
    <row r="26" spans="2:3" ht="15.75" customHeight="1" x14ac:dyDescent="0.25">
      <c r="B26" s="45" t="s">
        <v>254</v>
      </c>
      <c r="C26" s="45" t="s">
        <v>262</v>
      </c>
    </row>
    <row r="27" spans="2:3" ht="15.75" customHeight="1" x14ac:dyDescent="0.25">
      <c r="B27" s="45" t="s">
        <v>254</v>
      </c>
      <c r="C27" s="45" t="s">
        <v>263</v>
      </c>
    </row>
    <row r="28" spans="2:3" ht="15.75" customHeight="1" x14ac:dyDescent="0.25">
      <c r="B28" s="45" t="s">
        <v>254</v>
      </c>
      <c r="C28" s="46" t="s">
        <v>264</v>
      </c>
    </row>
    <row r="29" spans="2:3" ht="15.75" customHeight="1" x14ac:dyDescent="0.25">
      <c r="B29" s="45" t="s">
        <v>254</v>
      </c>
      <c r="C29" s="45" t="s">
        <v>265</v>
      </c>
    </row>
    <row r="30" spans="2:3" ht="15.75" customHeight="1" x14ac:dyDescent="0.25">
      <c r="B30" s="45" t="s">
        <v>254</v>
      </c>
      <c r="C30" s="45" t="s">
        <v>266</v>
      </c>
    </row>
    <row r="31" spans="2:3" ht="15.75" customHeight="1" x14ac:dyDescent="0.25">
      <c r="B31" s="45" t="s">
        <v>254</v>
      </c>
      <c r="C31" s="45" t="s">
        <v>267</v>
      </c>
    </row>
    <row r="32" spans="2:3" ht="15.75" customHeight="1" x14ac:dyDescent="0.25">
      <c r="B32" s="45" t="s">
        <v>254</v>
      </c>
      <c r="C32" s="45" t="s">
        <v>268</v>
      </c>
    </row>
    <row r="33" spans="2:3" ht="15.75" customHeight="1" x14ac:dyDescent="0.25">
      <c r="B33" s="45" t="s">
        <v>146</v>
      </c>
      <c r="C33" s="45" t="s">
        <v>269</v>
      </c>
    </row>
    <row r="34" spans="2:3" ht="15.75" customHeight="1" x14ac:dyDescent="0.25">
      <c r="B34" s="45" t="s">
        <v>146</v>
      </c>
      <c r="C34" s="45" t="s">
        <v>270</v>
      </c>
    </row>
    <row r="35" spans="2:3" ht="15.75" customHeight="1" x14ac:dyDescent="0.25">
      <c r="B35" s="45" t="s">
        <v>146</v>
      </c>
      <c r="C35" s="45" t="s">
        <v>271</v>
      </c>
    </row>
    <row r="36" spans="2:3" ht="15.75" customHeight="1" x14ac:dyDescent="0.25">
      <c r="B36" s="45" t="s">
        <v>146</v>
      </c>
      <c r="C36" s="45" t="s">
        <v>272</v>
      </c>
    </row>
    <row r="37" spans="2:3" ht="15.75" customHeight="1" x14ac:dyDescent="0.25">
      <c r="B37" s="45" t="s">
        <v>146</v>
      </c>
      <c r="C37" s="45" t="s">
        <v>273</v>
      </c>
    </row>
    <row r="38" spans="2:3" ht="15.75" customHeight="1" x14ac:dyDescent="0.25">
      <c r="B38" s="45" t="s">
        <v>146</v>
      </c>
      <c r="C38" s="45" t="s">
        <v>274</v>
      </c>
    </row>
    <row r="39" spans="2:3" ht="15.75" customHeight="1" x14ac:dyDescent="0.25">
      <c r="B39" s="45" t="s">
        <v>146</v>
      </c>
      <c r="C39" s="45" t="s">
        <v>275</v>
      </c>
    </row>
    <row r="40" spans="2:3" ht="15.75" customHeight="1" x14ac:dyDescent="0.25">
      <c r="B40" s="45" t="s">
        <v>146</v>
      </c>
      <c r="C40" s="45" t="s">
        <v>276</v>
      </c>
    </row>
    <row r="41" spans="2:3" ht="15.75" customHeight="1" x14ac:dyDescent="0.25">
      <c r="B41" s="45" t="s">
        <v>162</v>
      </c>
      <c r="C41" s="45" t="s">
        <v>277</v>
      </c>
    </row>
    <row r="42" spans="2:3" ht="15.75" customHeight="1" x14ac:dyDescent="0.25">
      <c r="B42" s="45" t="s">
        <v>162</v>
      </c>
      <c r="C42" s="45" t="s">
        <v>278</v>
      </c>
    </row>
    <row r="43" spans="2:3" ht="15.75" customHeight="1" x14ac:dyDescent="0.25">
      <c r="B43" s="45" t="s">
        <v>162</v>
      </c>
      <c r="C43" s="45" t="s">
        <v>279</v>
      </c>
    </row>
    <row r="44" spans="2:3" ht="15.75" customHeight="1" x14ac:dyDescent="0.25">
      <c r="B44" s="45" t="s">
        <v>162</v>
      </c>
      <c r="C44" s="45" t="s">
        <v>280</v>
      </c>
    </row>
    <row r="45" spans="2:3" ht="15.75" customHeight="1" x14ac:dyDescent="0.25">
      <c r="B45" s="45" t="s">
        <v>162</v>
      </c>
      <c r="C45" s="45" t="s">
        <v>281</v>
      </c>
    </row>
    <row r="46" spans="2:3" ht="15.75" customHeight="1" x14ac:dyDescent="0.25">
      <c r="B46" s="45" t="s">
        <v>162</v>
      </c>
      <c r="C46" s="45" t="s">
        <v>282</v>
      </c>
    </row>
    <row r="47" spans="2:3" ht="15.75" customHeight="1" x14ac:dyDescent="0.25">
      <c r="B47" s="45" t="s">
        <v>162</v>
      </c>
      <c r="C47" s="45" t="s">
        <v>283</v>
      </c>
    </row>
    <row r="48" spans="2:3" ht="15.75" customHeight="1" x14ac:dyDescent="0.25">
      <c r="B48" s="45" t="s">
        <v>162</v>
      </c>
      <c r="C48" s="45" t="s">
        <v>284</v>
      </c>
    </row>
    <row r="49" spans="2:3" ht="15.75" customHeight="1" x14ac:dyDescent="0.25">
      <c r="B49" s="45" t="s">
        <v>162</v>
      </c>
      <c r="C49" s="45" t="s">
        <v>285</v>
      </c>
    </row>
    <row r="50" spans="2:3" ht="15.75" customHeight="1" x14ac:dyDescent="0.25">
      <c r="B50" s="47" t="s">
        <v>54</v>
      </c>
      <c r="C50" s="47" t="s">
        <v>286</v>
      </c>
    </row>
    <row r="51" spans="2:3" ht="15.75" customHeight="1" x14ac:dyDescent="0.25">
      <c r="B51" s="45" t="s">
        <v>54</v>
      </c>
      <c r="C51" s="45" t="s">
        <v>287</v>
      </c>
    </row>
    <row r="52" spans="2:3" ht="15.75" customHeight="1" x14ac:dyDescent="0.25">
      <c r="B52" s="45" t="s">
        <v>54</v>
      </c>
      <c r="C52" s="45" t="s">
        <v>288</v>
      </c>
    </row>
    <row r="53" spans="2:3" ht="15.75" customHeight="1" x14ac:dyDescent="0.25">
      <c r="B53" s="45" t="s">
        <v>54</v>
      </c>
      <c r="C53" s="45" t="s">
        <v>289</v>
      </c>
    </row>
    <row r="54" spans="2:3" ht="15.75" customHeight="1" x14ac:dyDescent="0.25">
      <c r="B54" s="45" t="s">
        <v>54</v>
      </c>
      <c r="C54" s="45" t="s">
        <v>290</v>
      </c>
    </row>
    <row r="55" spans="2:3" ht="15.75" customHeight="1" x14ac:dyDescent="0.25">
      <c r="B55" s="45" t="s">
        <v>54</v>
      </c>
      <c r="C55" s="45" t="s">
        <v>291</v>
      </c>
    </row>
    <row r="56" spans="2:3" ht="15.75" customHeight="1" x14ac:dyDescent="0.25">
      <c r="B56" s="45" t="s">
        <v>54</v>
      </c>
      <c r="C56" s="45" t="s">
        <v>292</v>
      </c>
    </row>
    <row r="57" spans="2:3" ht="15.75" customHeight="1" x14ac:dyDescent="0.25">
      <c r="B57" s="45" t="s">
        <v>54</v>
      </c>
      <c r="C57" s="45" t="s">
        <v>293</v>
      </c>
    </row>
    <row r="58" spans="2:3" ht="15.75" customHeight="1" x14ac:dyDescent="0.25">
      <c r="B58" s="45" t="s">
        <v>54</v>
      </c>
      <c r="C58" s="48" t="s">
        <v>294</v>
      </c>
    </row>
    <row r="59" spans="2:3" ht="15.75" customHeight="1" x14ac:dyDescent="0.25">
      <c r="B59" s="49" t="s">
        <v>54</v>
      </c>
      <c r="C59" s="49" t="s">
        <v>295</v>
      </c>
    </row>
    <row r="60" spans="2:3" ht="15.75" customHeight="1" x14ac:dyDescent="0.25"/>
    <row r="61" spans="2:3" ht="15.75" customHeight="1" x14ac:dyDescent="0.25"/>
    <row r="62" spans="2:3" ht="15.75" customHeight="1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2042c-33d4-4f04-9bf6-42cf0ff144b4">
      <Terms xmlns="http://schemas.microsoft.com/office/infopath/2007/PartnerControls"/>
    </lcf76f155ced4ddcb4097134ff3c332f>
    <TaxCatchAll xmlns="f274619c-a6e1-4505-b170-a8d8872e0e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9983B0C5338F4ABD8CC72CA338A575" ma:contentTypeVersion="20" ma:contentTypeDescription="Crear nuevo documento." ma:contentTypeScope="" ma:versionID="5bdcdf01040a47470ad5775cdcfea787">
  <xsd:schema xmlns:xsd="http://www.w3.org/2001/XMLSchema" xmlns:xs="http://www.w3.org/2001/XMLSchema" xmlns:p="http://schemas.microsoft.com/office/2006/metadata/properties" xmlns:ns2="bb92042c-33d4-4f04-9bf6-42cf0ff144b4" xmlns:ns3="f274619c-a6e1-4505-b170-a8d8872e0e10" targetNamespace="http://schemas.microsoft.com/office/2006/metadata/properties" ma:root="true" ma:fieldsID="ae59820e95160729a67c9bdd22ed5b00" ns2:_="" ns3:_="">
    <xsd:import namespace="bb92042c-33d4-4f04-9bf6-42cf0ff144b4"/>
    <xsd:import namespace="f274619c-a6e1-4505-b170-a8d8872e0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2042c-33d4-4f04-9bf6-42cf0ff14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cad0121-270a-4252-9259-b8bcfd3d7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4619c-a6e1-4505-b170-a8d8872e0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cde6e7-f405-47eb-80a5-1b2f55ff7a04}" ma:internalName="TaxCatchAll" ma:showField="CatchAllData" ma:web="f274619c-a6e1-4505-b170-a8d8872e0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06414-B04B-4C14-AE89-A67E1CD4B5F9}">
  <ds:schemaRefs>
    <ds:schemaRef ds:uri="http://purl.org/dc/dcmitype/"/>
    <ds:schemaRef ds:uri="http://schemas.microsoft.com/office/2006/documentManagement/types"/>
    <ds:schemaRef ds:uri="bb92042c-33d4-4f04-9bf6-42cf0ff144b4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f274619c-a6e1-4505-b170-a8d8872e0e10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7F484B9-4D3B-42A1-9FC8-C83746E28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2042c-33d4-4f04-9bf6-42cf0ff144b4"/>
    <ds:schemaRef ds:uri="f274619c-a6e1-4505-b170-a8d8872e0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0C8A7C-3533-4FC7-98F2-58205F65A0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22</vt:i4>
      </vt:variant>
    </vt:vector>
  </HeadingPairs>
  <TitlesOfParts>
    <vt:vector size="27" baseType="lpstr">
      <vt:lpstr>Inventario de Activos</vt:lpstr>
      <vt:lpstr>ESCALA DE VALORACIÓN</vt:lpstr>
      <vt:lpstr>TABLAS DINÁMICAS</vt:lpstr>
      <vt:lpstr>PARAMETROS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Atención_al_Usuario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Planeación_Estratégica</vt:lpstr>
      <vt:lpstr>'Inventario de Activos'!PROCESOS</vt:lpstr>
      <vt:lpstr>PROCESOS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Parra</dc:creator>
  <cp:lastModifiedBy>Dulian Paola Jimenez Gallardo</cp:lastModifiedBy>
  <dcterms:created xsi:type="dcterms:W3CDTF">2019-07-18T08:53:25Z</dcterms:created>
  <dcterms:modified xsi:type="dcterms:W3CDTF">2024-12-02T17:10:18Z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</Properties>
</file>